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Translation Table" sheetId="2" r:id="rId2"/>
    <sheet name="Day Trend" sheetId="3" r:id="rId3"/>
    <sheet name="Multi-Seg-Occ" sheetId="4" r:id="rId4"/>
    <sheet name="Multi-Seg-ADR" sheetId="5" r:id="rId5"/>
    <sheet name="Multi-Seg-RevPAR" sheetId="6" r:id="rId6"/>
    <sheet name="Multi-Seg Raw-Sup" sheetId="7" r:id="rId7"/>
    <sheet name="Multi-Seg Raw-Dem" sheetId="8" r:id="rId8"/>
    <sheet name="Multi-Seg Raw-Rev" sheetId="9" r:id="rId9"/>
    <sheet name="Help" sheetId="10" r:id="rId10"/>
  </sheets>
  <definedNames/>
  <calcPr fullCalcOnLoad="1"/>
</workbook>
</file>

<file path=xl/sharedStrings.xml><?xml version="1.0" encoding="utf-8"?>
<sst xmlns="http://schemas.openxmlformats.org/spreadsheetml/2006/main" count="949" uniqueCount="126">
  <si>
    <t>Date Created: Sep 15, 2020</t>
  </si>
  <si>
    <t>Visit California</t>
  </si>
  <si>
    <t>For the Week of September 06, 2020 to September 12, 2020</t>
  </si>
  <si>
    <t>Table Of Contents</t>
  </si>
  <si>
    <t>Corporate North American Headquarters</t>
  </si>
  <si>
    <t>International Headquarters</t>
  </si>
  <si>
    <t>T : +1 (615) 824 8664</t>
  </si>
  <si>
    <t>T : +44 (0)207 922 1930</t>
  </si>
  <si>
    <t>destininfo@str.com     www.str.com</t>
  </si>
  <si>
    <t>industryinfo@str.com     www.str.com</t>
  </si>
  <si>
    <t>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2020 STR, LLC / STR Global, Ltd. trading as "STR". © CoStar Realty Information, Inc.</t>
  </si>
  <si>
    <t>Tab 2 - Weekly Year Over Year Translation Table</t>
  </si>
  <si>
    <t>Sun</t>
  </si>
  <si>
    <t>Mon</t>
  </si>
  <si>
    <t>Tue</t>
  </si>
  <si>
    <t>Wed</t>
  </si>
  <si>
    <t>Thu</t>
  </si>
  <si>
    <t>Fri</t>
  </si>
  <si>
    <t>Sat</t>
  </si>
  <si>
    <t>Aug</t>
  </si>
  <si>
    <t>→</t>
  </si>
  <si>
    <t>Aug / Sep</t>
  </si>
  <si>
    <t>Sep</t>
  </si>
  <si>
    <t>This Year</t>
  </si>
  <si>
    <t>Last Year</t>
  </si>
  <si>
    <t>Monday, Sep 7th</t>
  </si>
  <si>
    <t xml:space="preserve"> - Labor Day</t>
  </si>
  <si>
    <t>Monday, Sep 2nd</t>
  </si>
  <si>
    <t>Friday, Sep 19</t>
  </si>
  <si>
    <t xml:space="preserve"> - Rosh Hashanah</t>
  </si>
  <si>
    <t>Number of Weekdays:</t>
  </si>
  <si>
    <t>Number of Weekend Days:</t>
  </si>
  <si>
    <r>
      <t>Note:</t>
    </r>
    <r>
      <rPr>
        <sz val="10"/>
        <rFont val="Arial"/>
        <family val="0"/>
      </rPr>
      <t xml:space="preserve"> Weekdays - Sunday through Thursday,  Weekends - Friday and Saturday</t>
    </r>
  </si>
  <si>
    <t>Tab 3 - Day Trend: Visit California</t>
  </si>
  <si>
    <t>Currency: USD - US Dollar</t>
  </si>
  <si>
    <t>Current Week</t>
  </si>
  <si>
    <t>Su</t>
  </si>
  <si>
    <t>Mo</t>
  </si>
  <si>
    <t>Tu</t>
  </si>
  <si>
    <t>We</t>
  </si>
  <si>
    <t>Th</t>
  </si>
  <si>
    <t>Fr</t>
  </si>
  <si>
    <t>Sa</t>
  </si>
  <si>
    <t>Occupancy (%)</t>
  </si>
  <si>
    <t>Current</t>
  </si>
  <si>
    <t>Run</t>
  </si>
  <si>
    <t>Week</t>
  </si>
  <si>
    <t>MTD</t>
  </si>
  <si>
    <t>Percent Change</t>
  </si>
  <si>
    <t>ADR</t>
  </si>
  <si>
    <t>RevPAR</t>
  </si>
  <si>
    <t>Supply</t>
  </si>
  <si>
    <t>Demand</t>
  </si>
  <si>
    <t>Revenue</t>
  </si>
  <si>
    <t>Census %</t>
  </si>
  <si>
    <t>Census Props</t>
  </si>
  <si>
    <t>Census Rooms</t>
  </si>
  <si>
    <t>% Rooms Participants</t>
  </si>
  <si>
    <t>A blank row indicates insufficient data.</t>
  </si>
  <si>
    <t>27-Jun</t>
  </si>
  <si>
    <t>4-Jul</t>
  </si>
  <si>
    <t>11-Jul</t>
  </si>
  <si>
    <t>18-Jul</t>
  </si>
  <si>
    <t>25-Jul</t>
  </si>
  <si>
    <t>1-Aug</t>
  </si>
  <si>
    <t>8-Aug</t>
  </si>
  <si>
    <t>15-Aug</t>
  </si>
  <si>
    <t>22-Aug</t>
  </si>
  <si>
    <t>29-Aug</t>
  </si>
  <si>
    <t>5-Sep</t>
  </si>
  <si>
    <t>12-Sep</t>
  </si>
  <si>
    <t>Tab 4 - Multi-Seg-Occ: Visit California</t>
  </si>
  <si>
    <t>Currency</t>
  </si>
  <si>
    <t>Current Week Occupancy (%)</t>
  </si>
  <si>
    <t>Current Week Occupancy Percent Change (%)</t>
  </si>
  <si>
    <t>ISO Code</t>
  </si>
  <si>
    <t>Rate</t>
  </si>
  <si>
    <t>Tues</t>
  </si>
  <si>
    <t>Thur</t>
  </si>
  <si>
    <t>WD</t>
  </si>
  <si>
    <t>WE</t>
  </si>
  <si>
    <t>Total</t>
  </si>
  <si>
    <t>Central Coast+</t>
  </si>
  <si>
    <t>USD</t>
  </si>
  <si>
    <t>1.00000000</t>
  </si>
  <si>
    <t>Central Valley+</t>
  </si>
  <si>
    <t>Deserts+</t>
  </si>
  <si>
    <t>Gold Country+</t>
  </si>
  <si>
    <t>High Sierra+</t>
  </si>
  <si>
    <t>Inland Empire+</t>
  </si>
  <si>
    <t>Los Angeles County+</t>
  </si>
  <si>
    <t>North Coast+</t>
  </si>
  <si>
    <t>Orange County+</t>
  </si>
  <si>
    <t>Shasta Cascade+</t>
  </si>
  <si>
    <t>San Diego County+</t>
  </si>
  <si>
    <t>SF Bay Area+</t>
  </si>
  <si>
    <t>Running 28 Day Occupancy (%)</t>
  </si>
  <si>
    <t>Running 28 Day Occupancy Percent Change (%)</t>
  </si>
  <si>
    <t>Tab 5 - Multi-Seg-ADR: Visit California</t>
  </si>
  <si>
    <t>Current Week ADR</t>
  </si>
  <si>
    <t>Current Week ADR Percent Change (%)</t>
  </si>
  <si>
    <t>Running 28 Day ADR</t>
  </si>
  <si>
    <t>Running 28 Day ADR Percent Change (%)</t>
  </si>
  <si>
    <t>Tab 6 - Multi-Seg-RevPAR: Visit California</t>
  </si>
  <si>
    <t>Current Week RevPAR</t>
  </si>
  <si>
    <t>Current Week RevPAR Percent Change (%)</t>
  </si>
  <si>
    <t>Running 28 Day RevPAR</t>
  </si>
  <si>
    <t>Running 28 Day RevPAR Percent Change (%)</t>
  </si>
  <si>
    <t>Tab 7 - Multi-Seg Raw-Sup: Visit California</t>
  </si>
  <si>
    <t>Current Week Supply</t>
  </si>
  <si>
    <t>Current Week Supply Percent Change (%)</t>
  </si>
  <si>
    <t>Running 28 Day Supply</t>
  </si>
  <si>
    <t>Running 28 Day Supply Percent Change (%)</t>
  </si>
  <si>
    <t>Tab 8 - Multi-Seg Raw-Dem: Visit California</t>
  </si>
  <si>
    <t>Current Week Demand</t>
  </si>
  <si>
    <t>Current Week Demand Percent Change (%)</t>
  </si>
  <si>
    <t>Running 28 Day Demand</t>
  </si>
  <si>
    <t>Running 28 Day Demand Percent Change (%)</t>
  </si>
  <si>
    <t>Tab 9 - Multi-Seg Raw-Rev: Visit California</t>
  </si>
  <si>
    <t>Current Week Revenue</t>
  </si>
  <si>
    <t>Current Week Revenue Percent Change (%)</t>
  </si>
  <si>
    <t>Running 28 Day Revenue</t>
  </si>
  <si>
    <t>Running 28 Day Revenue Percent Change (%)</t>
  </si>
  <si>
    <t>Tab 10 - Help</t>
  </si>
  <si>
    <t>Glossary:</t>
  </si>
  <si>
    <t>Frequently Asked Questions (FAQ):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</si>
</sst>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 numFmtId="61" formatCode="0.0000"/>
  </numFmts>
  <fonts count="42">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14"/>
      <name val="Arial"/>
      <family val="2"/>
    </font>
    <font>
      <sz val="14"/>
      <color indexed="9"/>
      <name val="Arial"/>
      <family val="2"/>
    </font>
    <font>
      <b/>
      <sz val="9"/>
      <name val="Arial"/>
      <family val="2"/>
    </font>
    <font>
      <sz val="9"/>
      <name val="Arial"/>
      <family val="2"/>
    </font>
    <font>
      <b/>
      <sz val="12"/>
      <name val="Arial"/>
      <family val="2"/>
    </font>
    <font>
      <b/>
      <sz val="10"/>
      <name val="Arial"/>
      <family val="2"/>
    </font>
    <font>
      <b/>
      <sz val="10"/>
      <color indexed="10"/>
      <name val="Arial"/>
      <family val="2"/>
    </font>
    <font>
      <sz val="8"/>
      <name val="Arial"/>
      <family val="2"/>
    </font>
    <font>
      <b/>
      <sz val="14"/>
      <name val="Arial"/>
      <family val="2"/>
    </font>
    <font>
      <sz val="13"/>
      <name val="Arial"/>
      <family val="2"/>
    </font>
    <font>
      <b/>
      <sz val="14"/>
      <color indexed="8"/>
      <name val="Arial"/>
      <family val="2"/>
    </font>
    <font>
      <b/>
      <sz val="14"/>
      <color indexed="9"/>
      <name val="Arial"/>
      <family val="2"/>
    </font>
    <font>
      <sz val="10"/>
      <color indexed="8"/>
      <name val="Arial"/>
      <family val="2"/>
    </font>
    <font>
      <b/>
      <sz val="9"/>
      <color indexed="8"/>
      <name val="Arial"/>
      <family val="2"/>
    </font>
    <font>
      <sz val="11"/>
      <name val="Arial"/>
      <family val="2"/>
    </font>
    <font>
      <sz val="10"/>
      <color indexed="55"/>
      <name val="Arial"/>
      <family val="2"/>
    </font>
    <font>
      <sz val="11"/>
      <color indexed="9"/>
      <name val="Arial"/>
      <family val="2"/>
    </font>
    <font>
      <sz val="24"/>
      <name val="Arial"/>
      <family val="2"/>
    </font>
    <font>
      <sz val="20"/>
      <name val="Arial"/>
      <family val="2"/>
    </font>
    <font>
      <b/>
      <sz val="10"/>
      <color indexed="9"/>
      <name val="Arial"/>
      <family val="2"/>
    </font>
    <font>
      <b/>
      <sz val="11"/>
      <color indexed="9"/>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b/>
      <sz val="18"/>
      <name val="Arial"/>
      <family val="0"/>
    </font>
    <font>
      <sz val="8"/>
      <color indexed="8"/>
      <name val="Arial"/>
      <family val="0"/>
    </font>
    <font>
      <sz val="26"/>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38">
    <border>
      <left/>
      <right/>
      <top/>
      <bottom/>
      <diagonal/>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indexed="55"/>
      </right>
      <top>
        <color indexed="63"/>
      </top>
      <bottom style="thin">
        <color indexed="22"/>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medium"/>
      <right>
        <color indexed="63"/>
      </right>
      <top>
        <color indexed="63"/>
      </top>
      <bottom style="thin">
        <color indexed="55"/>
      </bottom>
    </border>
    <border>
      <left>
        <color indexed="63"/>
      </left>
      <right style="medium"/>
      <top>
        <color indexed="63"/>
      </top>
      <bottom style="thin">
        <color indexed="55"/>
      </bottom>
    </border>
    <border>
      <left>
        <color indexed="63"/>
      </left>
      <right style="thin">
        <color indexed="55"/>
      </right>
      <top>
        <color indexed="63"/>
      </top>
      <bottom style="thin">
        <color indexed="55"/>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22"/>
      </left>
      <right>
        <color indexed="22"/>
      </right>
      <top>
        <color indexed="22"/>
      </top>
      <bottom style="thin">
        <color indexed="22"/>
      </bottom>
    </border>
    <border>
      <left style="medium"/>
      <right>
        <color indexed="63"/>
      </right>
      <top style="thin">
        <color indexed="55"/>
      </top>
      <bottom>
        <color indexed="63"/>
      </bottom>
    </border>
    <border>
      <left>
        <color indexed="63"/>
      </left>
      <right style="medium"/>
      <top style="thin">
        <color indexed="55"/>
      </top>
      <bottom>
        <color indexed="63"/>
      </bottom>
    </border>
    <border>
      <left style="thin">
        <color indexed="55"/>
      </left>
      <right>
        <color indexed="55"/>
      </right>
      <top style="thin">
        <color indexed="55"/>
      </top>
      <bottom style="thin">
        <color indexed="55"/>
      </bottom>
    </border>
    <border>
      <left>
        <color indexed="55"/>
      </left>
      <right style="thin">
        <color indexed="55"/>
      </right>
      <top style="thin">
        <color indexed="55"/>
      </top>
      <bottom style="thin">
        <color indexed="55"/>
      </bottom>
    </border>
    <border>
      <left style="thin">
        <color indexed="23"/>
      </left>
      <right>
        <color indexed="63"/>
      </right>
      <top style="thin">
        <color indexed="23"/>
      </top>
      <bottom style="thin">
        <color indexed="55"/>
      </bottom>
    </border>
    <border>
      <left>
        <color indexed="63"/>
      </left>
      <right>
        <color indexed="63"/>
      </right>
      <top style="thin">
        <color indexed="2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medium"/>
      <right style="medium">
        <color indexed="8"/>
      </right>
      <top style="medium"/>
      <bottom>
        <color indexed="63"/>
      </bottom>
    </border>
    <border>
      <left>
        <color indexed="63"/>
      </left>
      <right style="medium">
        <color indexed="8"/>
      </right>
      <top style="thin">
        <color indexed="55"/>
      </top>
      <bottom>
        <color indexed="63"/>
      </bottom>
    </border>
    <border>
      <left>
        <color indexed="63"/>
      </left>
      <right style="medium">
        <color indexed="8"/>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
      <left style="thin">
        <color indexed="55"/>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55"/>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388">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10" fillId="3" borderId="0" xfId="0" applyNumberFormat="1" applyFont="1" applyBorder="1" applyAlignment="1" applyProtection="1">
      <alignment/>
      <protection/>
    </xf>
    <xf numFmtId="0" fontId="10" fillId="3" borderId="0" xfId="0" applyNumberFormat="1" applyFont="1" applyBorder="1" applyAlignment="1" applyProtection="1">
      <alignment vertical="center"/>
      <protection/>
    </xf>
    <xf numFmtId="0" fontId="0" fillId="3" borderId="0" xfId="0" applyNumberFormat="1" applyFont="1" applyBorder="1" applyAlignment="1" applyProtection="1">
      <alignment/>
      <protection/>
    </xf>
    <xf numFmtId="0" fontId="0" fillId="4" borderId="0" xfId="0" applyNumberFormat="1" applyFont="1" applyBorder="1" applyAlignment="1" applyProtection="1">
      <alignment/>
      <protection/>
    </xf>
    <xf numFmtId="0" fontId="11" fillId="3" borderId="0" xfId="0" applyNumberFormat="1" applyFont="1" applyBorder="1" applyAlignment="1" applyProtection="1">
      <alignment horizontal="center"/>
      <protection/>
    </xf>
    <xf numFmtId="49" fontId="12" fillId="2" borderId="0" xfId="0" applyFont="1" applyBorder="1" applyAlignment="1" applyProtection="1">
      <alignment horizontal="center"/>
      <protection/>
    </xf>
    <xf numFmtId="0" fontId="13" fillId="3" borderId="0" xfId="0" applyNumberFormat="1" applyFont="1" applyBorder="1" applyAlignment="1" applyProtection="1">
      <alignment horizontal="center"/>
      <protection/>
    </xf>
    <xf numFmtId="0" fontId="14" fillId="3" borderId="0" xfId="0" applyNumberFormat="1" applyFont="1" applyBorder="1" applyAlignment="1" applyProtection="1">
      <alignment horizontal="center"/>
      <protection/>
    </xf>
    <xf numFmtId="0" fontId="15" fillId="3" borderId="0" xfId="0" applyNumberFormat="1" applyFont="1" applyBorder="1" applyAlignment="1" applyProtection="1">
      <alignment horizontal="center"/>
      <protection/>
    </xf>
    <xf numFmtId="0" fontId="14" fillId="4" borderId="0" xfId="0" applyNumberFormat="1" applyFont="1" applyBorder="1" applyAlignment="1" applyProtection="1">
      <alignment horizontal="center"/>
      <protection/>
    </xf>
    <xf numFmtId="0" fontId="14" fillId="0" borderId="0" xfId="0" applyNumberFormat="1" applyFont="1" applyFill="1" applyBorder="1" applyAlignment="1" applyProtection="1">
      <alignment horizontal="center"/>
      <protection/>
    </xf>
    <xf numFmtId="0" fontId="0" fillId="3" borderId="0" xfId="0" applyNumberFormat="1" applyFont="1" applyAlignment="1" applyProtection="1">
      <alignment horizontal="center"/>
      <protection/>
    </xf>
    <xf numFmtId="16" fontId="14" fillId="3" borderId="0" xfId="0" applyFont="1" applyBorder="1" applyAlignment="1" applyProtection="1">
      <alignment horizontal="right"/>
      <protection/>
    </xf>
    <xf numFmtId="0" fontId="4" fillId="3" borderId="1" xfId="0" applyNumberFormat="1" applyFont="1" applyAlignment="1" applyProtection="1">
      <alignment horizontal="center" vertical="center"/>
      <protection/>
    </xf>
    <xf numFmtId="0" fontId="4" fillId="3" borderId="2" xfId="0" applyNumberFormat="1" applyFont="1" applyAlignment="1" applyProtection="1">
      <alignment horizontal="center" vertical="center"/>
      <protection/>
    </xf>
    <xf numFmtId="0" fontId="4" fillId="3" borderId="3" xfId="0" applyNumberFormat="1" applyFont="1" applyAlignment="1" applyProtection="1">
      <alignment horizontal="center" vertical="center"/>
      <protection/>
    </xf>
    <xf numFmtId="0" fontId="0" fillId="3" borderId="0" xfId="0" applyNumberFormat="1" applyFont="1" applyAlignment="1" applyProtection="1">
      <alignment horizontal="center" vertical="center"/>
      <protection/>
    </xf>
    <xf numFmtId="0" fontId="4" fillId="5" borderId="4" xfId="0" applyNumberFormat="1" applyFont="1" applyAlignment="1" applyProtection="1">
      <alignment horizontal="center" vertical="center"/>
      <protection/>
    </xf>
    <xf numFmtId="0" fontId="4" fillId="5" borderId="0" xfId="0" applyNumberFormat="1" applyFont="1" applyAlignment="1" applyProtection="1">
      <alignment horizontal="center" vertical="center"/>
      <protection/>
    </xf>
    <xf numFmtId="0" fontId="4" fillId="5" borderId="5" xfId="0" applyNumberFormat="1" applyFont="1" applyAlignment="1" applyProtection="1">
      <alignment horizontal="center" vertical="center"/>
      <protection/>
    </xf>
    <xf numFmtId="0" fontId="4" fillId="3" borderId="4" xfId="0" applyNumberFormat="1" applyFont="1" applyAlignment="1" applyProtection="1">
      <alignment horizontal="center" vertical="center"/>
      <protection/>
    </xf>
    <xf numFmtId="0" fontId="4" fillId="3" borderId="0" xfId="0" applyNumberFormat="1" applyFont="1" applyAlignment="1" applyProtection="1">
      <alignment horizontal="center" vertical="center"/>
      <protection/>
    </xf>
    <xf numFmtId="0" fontId="4" fillId="3" borderId="5" xfId="0" applyNumberFormat="1" applyFont="1" applyAlignment="1" applyProtection="1">
      <alignment horizontal="center" vertical="center"/>
      <protection/>
    </xf>
    <xf numFmtId="0" fontId="4" fillId="0" borderId="4" xfId="0" applyNumberFormat="1" applyFont="1" applyAlignment="1" applyProtection="1">
      <alignment horizontal="center" vertical="center"/>
      <protection/>
    </xf>
    <xf numFmtId="0" fontId="4" fillId="0" borderId="0" xfId="0" applyNumberFormat="1" applyFont="1" applyAlignment="1" applyProtection="1">
      <alignment horizontal="center" vertical="center"/>
      <protection/>
    </xf>
    <xf numFmtId="0" fontId="4" fillId="0" borderId="5" xfId="0" applyNumberFormat="1" applyFont="1" applyAlignment="1" applyProtection="1">
      <alignment horizontal="center" vertical="center"/>
      <protection/>
    </xf>
    <xf numFmtId="0" fontId="16"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right"/>
      <protection/>
    </xf>
    <xf numFmtId="0" fontId="0" fillId="3" borderId="0" xfId="0" applyNumberFormat="1" applyFont="1" applyBorder="1" applyAlignment="1" applyProtection="1">
      <alignment/>
      <protection/>
    </xf>
    <xf numFmtId="0" fontId="14" fillId="3" borderId="0" xfId="0" applyNumberFormat="1" applyFont="1" applyBorder="1" applyAlignment="1" applyProtection="1">
      <alignment/>
      <protection/>
    </xf>
    <xf numFmtId="0" fontId="0" fillId="3" borderId="0" xfId="0" applyNumberFormat="1" applyFont="1" applyBorder="1" applyAlignment="1" applyProtection="1">
      <alignment/>
      <protection/>
    </xf>
    <xf numFmtId="0" fontId="14" fillId="3" borderId="0" xfId="0" applyNumberFormat="1" applyFont="1" applyBorder="1" applyAlignment="1" applyProtection="1">
      <alignment/>
      <protection/>
    </xf>
    <xf numFmtId="0" fontId="0" fillId="3" borderId="0" xfId="0" applyNumberFormat="1" applyFont="1" applyBorder="1" applyAlignment="1" applyProtection="1">
      <alignment/>
      <protection/>
    </xf>
    <xf numFmtId="0" fontId="14" fillId="4" borderId="0" xfId="0" applyNumberFormat="1" applyFont="1" applyBorder="1" applyAlignment="1" applyProtection="1">
      <alignment/>
      <protection/>
    </xf>
    <xf numFmtId="0" fontId="14" fillId="0" borderId="0" xfId="0" applyNumberFormat="1" applyFont="1" applyFill="1" applyBorder="1" applyAlignment="1" applyProtection="1">
      <alignment/>
      <protection/>
    </xf>
    <xf numFmtId="49" fontId="14" fillId="3" borderId="0" xfId="0" applyFont="1" applyBorder="1" applyAlignment="1" applyProtection="1">
      <alignment horizontal="left"/>
      <protection/>
    </xf>
    <xf numFmtId="49" fontId="0" fillId="3" borderId="0" xfId="0" applyFont="1" applyBorder="1" applyAlignment="1" applyProtection="1">
      <alignment horizontal="left"/>
      <protection/>
    </xf>
    <xf numFmtId="0" fontId="0" fillId="3"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3" borderId="0" xfId="0" applyNumberFormat="1" applyFont="1" applyBorder="1" applyAlignment="1" applyProtection="1">
      <alignment horizontal="left"/>
      <protection/>
    </xf>
    <xf numFmtId="0" fontId="16" fillId="3" borderId="0" xfId="0" applyNumberFormat="1" applyFont="1" applyBorder="1" applyAlignment="1" applyProtection="1">
      <alignment horizontal="right"/>
      <protection/>
    </xf>
    <xf numFmtId="0" fontId="17" fillId="3" borderId="0" xfId="0" applyNumberFormat="1" applyFont="1" applyBorder="1" applyAlignment="1" applyProtection="1">
      <alignment horizontal="left" indent="2"/>
      <protection/>
    </xf>
    <xf numFmtId="0" fontId="17" fillId="3" borderId="0" xfId="0" applyNumberFormat="1" applyFont="1" applyBorder="1" applyAlignment="1" applyProtection="1">
      <alignment/>
      <protection/>
    </xf>
    <xf numFmtId="0" fontId="16" fillId="3" borderId="0" xfId="0" applyNumberFormat="1" applyFont="1" applyBorder="1" applyAlignment="1" applyProtection="1">
      <alignment horizontal="left" indent="2"/>
      <protection/>
    </xf>
    <xf numFmtId="0" fontId="18" fillId="3" borderId="0" xfId="0" applyNumberFormat="1" applyFont="1" applyBorder="1" applyAlignment="1" applyProtection="1">
      <alignment horizontal="left" vertical="center" wrapText="1"/>
      <protection/>
    </xf>
    <xf numFmtId="0" fontId="1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58" fontId="0" fillId="3" borderId="0" xfId="0" applyFont="1" applyBorder="1" applyAlignment="1" applyProtection="1">
      <alignment horizontal="left"/>
      <protection/>
    </xf>
    <xf numFmtId="49" fontId="0" fillId="3" borderId="0" xfId="0"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15"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4" fillId="0" borderId="6" xfId="0" applyNumberFormat="1" applyFont="1" applyAlignment="1" applyProtection="1">
      <alignment horizontal="center"/>
      <protection/>
    </xf>
    <xf numFmtId="0" fontId="4" fillId="0" borderId="7" xfId="0" applyNumberFormat="1" applyFont="1" applyAlignment="1" applyProtection="1">
      <alignment horizontal="center"/>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8" xfId="0" applyNumberFormat="1" applyFont="1" applyAlignment="1" applyProtection="1">
      <alignment horizontal="center"/>
      <protection/>
    </xf>
    <xf numFmtId="0" fontId="20" fillId="0" borderId="0" xfId="0" applyNumberFormat="1" applyFont="1" applyAlignment="1" applyProtection="1">
      <alignment horizontal="center"/>
      <protection/>
    </xf>
    <xf numFmtId="0" fontId="20" fillId="0" borderId="9" xfId="0" applyNumberFormat="1" applyFont="1" applyAlignment="1" applyProtection="1">
      <alignment horizontal="center"/>
      <protection/>
    </xf>
    <xf numFmtId="0" fontId="0" fillId="4" borderId="0" xfId="0" applyNumberFormat="1" applyFont="1" applyBorder="1" applyAlignment="1" applyProtection="1">
      <alignment horizontal="center"/>
      <protection/>
    </xf>
    <xf numFmtId="0" fontId="21" fillId="0" borderId="0" xfId="0" applyNumberFormat="1" applyFont="1" applyFill="1" applyBorder="1" applyAlignment="1" applyProtection="1">
      <alignment/>
      <protection/>
    </xf>
    <xf numFmtId="0" fontId="22" fillId="2" borderId="3" xfId="0" applyNumberFormat="1" applyFont="1" applyAlignment="1" applyProtection="1">
      <alignment horizontal="center" vertical="center"/>
      <protection/>
    </xf>
    <xf numFmtId="0" fontId="21" fillId="0" borderId="1" xfId="0" applyNumberFormat="1" applyFont="1" applyAlignment="1" applyProtection="1">
      <alignment horizontal="left"/>
      <protection/>
    </xf>
    <xf numFmtId="0" fontId="21" fillId="0" borderId="2" xfId="0" applyNumberFormat="1" applyFont="1" applyAlignment="1" applyProtection="1">
      <alignment horizontal="left"/>
      <protection/>
    </xf>
    <xf numFmtId="0" fontId="23" fillId="0" borderId="0" xfId="0" applyNumberFormat="1" applyFont="1" applyAlignment="1" applyProtection="1">
      <alignment/>
      <protection/>
    </xf>
    <xf numFmtId="0" fontId="23" fillId="0" borderId="1" xfId="0" applyNumberFormat="1" applyFont="1" applyAlignment="1" applyProtection="1">
      <alignment horizontal="center"/>
      <protection/>
    </xf>
    <xf numFmtId="0" fontId="23" fillId="0" borderId="2" xfId="0" applyNumberFormat="1" applyFont="1" applyAlignment="1" applyProtection="1">
      <alignment horizontal="center"/>
      <protection/>
    </xf>
    <xf numFmtId="0" fontId="23" fillId="0" borderId="3" xfId="0" applyNumberFormat="1" applyFont="1" applyAlignment="1" applyProtection="1">
      <alignment horizontal="center"/>
      <protection/>
    </xf>
    <xf numFmtId="0" fontId="23" fillId="0" borderId="0" xfId="0" applyNumberFormat="1" applyFont="1" applyFill="1" applyBorder="1" applyAlignment="1" applyProtection="1">
      <alignment/>
      <protection/>
    </xf>
    <xf numFmtId="0" fontId="23" fillId="4" borderId="0" xfId="0" applyNumberFormat="1" applyFont="1" applyBorder="1" applyAlignment="1" applyProtection="1">
      <alignment/>
      <protection/>
    </xf>
    <xf numFmtId="0" fontId="21" fillId="4" borderId="0" xfId="0" applyNumberFormat="1" applyFont="1" applyBorder="1" applyAlignment="1" applyProtection="1">
      <alignment/>
      <protection/>
    </xf>
    <xf numFmtId="0" fontId="24" fillId="0" borderId="0" xfId="0" applyNumberFormat="1" applyFont="1" applyFill="1" applyBorder="1" applyAlignment="1" applyProtection="1">
      <alignment horizontal="center"/>
      <protection/>
    </xf>
    <xf numFmtId="0" fontId="22" fillId="2" borderId="10" xfId="0" applyNumberFormat="1" applyFont="1" applyAlignment="1" applyProtection="1">
      <alignment horizontal="center" vertical="center"/>
      <protection/>
    </xf>
    <xf numFmtId="1" fontId="24" fillId="0" borderId="11" xfId="0" applyFont="1" applyAlignment="1" applyProtection="1">
      <alignment horizontal="center"/>
      <protection/>
    </xf>
    <xf numFmtId="1" fontId="24" fillId="0" borderId="12" xfId="0" applyFont="1" applyAlignment="1" applyProtection="1">
      <alignment horizontal="center"/>
      <protection/>
    </xf>
    <xf numFmtId="1" fontId="24" fillId="0" borderId="13" xfId="0" applyFont="1" applyAlignment="1" applyProtection="1">
      <alignment horizontal="center"/>
      <protection/>
    </xf>
    <xf numFmtId="1" fontId="24" fillId="0" borderId="14" xfId="0" applyFont="1" applyAlignment="1" applyProtection="1">
      <alignment horizontal="center"/>
      <protection/>
    </xf>
    <xf numFmtId="0" fontId="23" fillId="0" borderId="11" xfId="0" applyNumberFormat="1" applyFont="1" applyAlignment="1" applyProtection="1">
      <alignment horizontal="center"/>
      <protection/>
    </xf>
    <xf numFmtId="0" fontId="23" fillId="0" borderId="12" xfId="0" applyNumberFormat="1" applyFont="1" applyAlignment="1" applyProtection="1">
      <alignment horizontal="center"/>
      <protection/>
    </xf>
    <xf numFmtId="0" fontId="23" fillId="0" borderId="15" xfId="0" applyNumberFormat="1" applyFont="1" applyAlignment="1" applyProtection="1">
      <alignment horizontal="center"/>
      <protection/>
    </xf>
    <xf numFmtId="0" fontId="24" fillId="4" borderId="0" xfId="0" applyNumberFormat="1" applyFont="1" applyBorder="1" applyAlignment="1" applyProtection="1">
      <alignment horizontal="center"/>
      <protection/>
    </xf>
    <xf numFmtId="0" fontId="25" fillId="0" borderId="16" xfId="0" applyNumberFormat="1" applyFont="1" applyFill="1" applyAlignment="1" applyProtection="1">
      <alignment horizontal="right"/>
      <protection/>
    </xf>
    <xf numFmtId="59" fontId="0" fillId="0" borderId="1" xfId="0" applyFont="1" applyAlignment="1" applyProtection="1">
      <alignment horizontal="center"/>
      <protection/>
    </xf>
    <xf numFmtId="59" fontId="0" fillId="0" borderId="2" xfId="0" applyFont="1" applyAlignment="1" applyProtection="1">
      <alignment horizontal="center"/>
      <protection/>
    </xf>
    <xf numFmtId="59" fontId="0" fillId="0" borderId="0" xfId="0" applyFont="1" applyAlignment="1" applyProtection="1">
      <alignment horizontal="center"/>
      <protection/>
    </xf>
    <xf numFmtId="59" fontId="0" fillId="0" borderId="8" xfId="0" applyFont="1" applyAlignment="1" applyProtection="1">
      <alignment horizontal="center"/>
      <protection/>
    </xf>
    <xf numFmtId="59" fontId="0" fillId="0" borderId="9" xfId="0" applyFont="1" applyAlignment="1" applyProtection="1">
      <alignment horizontal="center"/>
      <protection/>
    </xf>
    <xf numFmtId="2" fontId="0" fillId="0" borderId="0" xfId="0" applyFont="1" applyFill="1" applyBorder="1" applyAlignment="1" applyProtection="1">
      <alignment/>
      <protection/>
    </xf>
    <xf numFmtId="59" fontId="0" fillId="0" borderId="3" xfId="0" applyFont="1" applyAlignment="1" applyProtection="1">
      <alignment horizontal="center"/>
      <protection/>
    </xf>
    <xf numFmtId="0" fontId="25" fillId="5" borderId="17" xfId="0" applyNumberFormat="1" applyFont="1" applyAlignment="1" applyProtection="1">
      <alignment horizontal="right"/>
      <protection/>
    </xf>
    <xf numFmtId="59" fontId="0" fillId="5" borderId="4" xfId="0" applyFont="1" applyAlignment="1" applyProtection="1">
      <alignment horizontal="center"/>
      <protection/>
    </xf>
    <xf numFmtId="59" fontId="0" fillId="5" borderId="0" xfId="0" applyFont="1" applyAlignment="1" applyProtection="1">
      <alignment horizontal="center"/>
      <protection/>
    </xf>
    <xf numFmtId="59" fontId="0" fillId="5" borderId="8" xfId="0" applyFont="1" applyAlignment="1" applyProtection="1">
      <alignment horizontal="center"/>
      <protection/>
    </xf>
    <xf numFmtId="59" fontId="0" fillId="5" borderId="9" xfId="0" applyFont="1" applyAlignment="1" applyProtection="1">
      <alignment horizontal="center"/>
      <protection/>
    </xf>
    <xf numFmtId="59" fontId="0" fillId="5" borderId="5" xfId="0" applyFont="1" applyAlignment="1" applyProtection="1">
      <alignment horizontal="center"/>
      <protection/>
    </xf>
    <xf numFmtId="0" fontId="13" fillId="3" borderId="0" xfId="0" applyNumberFormat="1" applyFont="1" applyAlignment="1" applyProtection="1">
      <alignment horizontal="right"/>
      <protection/>
    </xf>
    <xf numFmtId="0" fontId="25" fillId="0" borderId="18" xfId="0" applyNumberFormat="1" applyFont="1" applyAlignment="1" applyProtection="1">
      <alignment horizontal="right"/>
      <protection/>
    </xf>
    <xf numFmtId="59" fontId="0" fillId="0" borderId="11" xfId="0" applyFont="1" applyAlignment="1" applyProtection="1">
      <alignment horizontal="center"/>
      <protection/>
    </xf>
    <xf numFmtId="59" fontId="0" fillId="0" borderId="12" xfId="0" applyFont="1" applyAlignment="1" applyProtection="1">
      <alignment horizontal="center"/>
      <protection/>
    </xf>
    <xf numFmtId="59" fontId="0" fillId="0" borderId="13" xfId="0" applyFont="1" applyAlignment="1" applyProtection="1">
      <alignment horizontal="center"/>
      <protection/>
    </xf>
    <xf numFmtId="59" fontId="0" fillId="0" borderId="14" xfId="0" applyFont="1" applyAlignment="1" applyProtection="1">
      <alignment horizontal="center"/>
      <protection/>
    </xf>
    <xf numFmtId="2" fontId="0" fillId="0" borderId="0" xfId="0" applyFont="1" applyBorder="1" applyAlignment="1" applyProtection="1">
      <alignment/>
      <protection/>
    </xf>
    <xf numFmtId="59" fontId="0" fillId="0" borderId="15" xfId="0" applyFont="1" applyAlignment="1" applyProtection="1">
      <alignment horizontal="center"/>
      <protection/>
    </xf>
    <xf numFmtId="0" fontId="0" fillId="0" borderId="0" xfId="0" applyNumberFormat="1" applyFont="1" applyBorder="1" applyAlignment="1" applyProtection="1">
      <alignment/>
      <protection/>
    </xf>
    <xf numFmtId="0" fontId="0" fillId="0" borderId="2" xfId="0" applyNumberFormat="1" applyFont="1" applyFill="1" applyAlignment="1" applyProtection="1">
      <alignment/>
      <protection/>
    </xf>
    <xf numFmtId="0" fontId="0" fillId="0" borderId="8" xfId="0" applyNumberFormat="1" applyFont="1" applyFill="1" applyAlignment="1" applyProtection="1">
      <alignment/>
      <protection/>
    </xf>
    <xf numFmtId="0" fontId="25" fillId="0" borderId="0" xfId="0" applyNumberFormat="1" applyFont="1" applyFill="1" applyBorder="1" applyAlignment="1" applyProtection="1">
      <alignment/>
      <protection/>
    </xf>
    <xf numFmtId="0" fontId="24" fillId="0" borderId="11" xfId="0" applyNumberFormat="1" applyFont="1" applyAlignment="1" applyProtection="1">
      <alignment horizontal="center"/>
      <protection/>
    </xf>
    <xf numFmtId="0" fontId="24" fillId="0" borderId="12" xfId="0" applyNumberFormat="1" applyFont="1" applyAlignment="1" applyProtection="1">
      <alignment horizontal="center"/>
      <protection/>
    </xf>
    <xf numFmtId="0" fontId="24" fillId="0" borderId="13" xfId="0" applyNumberFormat="1" applyFont="1" applyAlignment="1" applyProtection="1">
      <alignment horizontal="center"/>
      <protection/>
    </xf>
    <xf numFmtId="0" fontId="24" fillId="0" borderId="14" xfId="0" applyNumberFormat="1" applyFont="1" applyAlignment="1" applyProtection="1">
      <alignment horizontal="center"/>
      <protection/>
    </xf>
    <xf numFmtId="2" fontId="0" fillId="0" borderId="1" xfId="0" applyFont="1" applyAlignment="1" applyProtection="1">
      <alignment horizontal="center"/>
      <protection/>
    </xf>
    <xf numFmtId="2" fontId="0" fillId="0" borderId="2" xfId="0" applyFont="1" applyAlignment="1" applyProtection="1">
      <alignment horizontal="center"/>
      <protection/>
    </xf>
    <xf numFmtId="2" fontId="0" fillId="0" borderId="0" xfId="0" applyFont="1" applyAlignment="1" applyProtection="1">
      <alignment horizontal="center"/>
      <protection/>
    </xf>
    <xf numFmtId="2" fontId="0" fillId="0" borderId="8" xfId="0" applyFont="1" applyAlignment="1" applyProtection="1">
      <alignment horizontal="center"/>
      <protection/>
    </xf>
    <xf numFmtId="2" fontId="0" fillId="0" borderId="9" xfId="0" applyFont="1" applyAlignment="1" applyProtection="1">
      <alignment horizontal="center"/>
      <protection/>
    </xf>
    <xf numFmtId="59" fontId="0" fillId="0" borderId="0" xfId="0" applyFont="1" applyFill="1" applyBorder="1" applyAlignment="1" applyProtection="1">
      <alignment/>
      <protection/>
    </xf>
    <xf numFmtId="2" fontId="0" fillId="0" borderId="4" xfId="0" applyFont="1" applyAlignment="1" applyProtection="1">
      <alignment horizontal="center"/>
      <protection/>
    </xf>
    <xf numFmtId="2" fontId="0" fillId="0" borderId="5" xfId="0" applyFont="1" applyAlignment="1" applyProtection="1">
      <alignment horizontal="center"/>
      <protection/>
    </xf>
    <xf numFmtId="2" fontId="0" fillId="5" borderId="4" xfId="0" applyFont="1" applyAlignment="1" applyProtection="1">
      <alignment horizontal="center"/>
      <protection/>
    </xf>
    <xf numFmtId="2" fontId="0" fillId="5" borderId="0" xfId="0" applyFont="1" applyAlignment="1" applyProtection="1">
      <alignment horizontal="center"/>
      <protection/>
    </xf>
    <xf numFmtId="2" fontId="0" fillId="5" borderId="8" xfId="0" applyFont="1" applyAlignment="1" applyProtection="1">
      <alignment horizontal="center"/>
      <protection/>
    </xf>
    <xf numFmtId="2" fontId="0" fillId="5" borderId="9" xfId="0" applyFont="1" applyAlignment="1" applyProtection="1">
      <alignment horizontal="center"/>
      <protection/>
    </xf>
    <xf numFmtId="2" fontId="0" fillId="5" borderId="5" xfId="0" applyFont="1" applyAlignment="1" applyProtection="1">
      <alignment horizontal="center"/>
      <protection/>
    </xf>
    <xf numFmtId="59" fontId="0" fillId="0" borderId="0" xfId="0" applyFont="1" applyBorder="1" applyAlignment="1" applyProtection="1">
      <alignment/>
      <protection/>
    </xf>
    <xf numFmtId="0" fontId="0" fillId="0" borderId="0" xfId="0" applyNumberFormat="1" applyFont="1" applyFill="1" applyAlignment="1" applyProtection="1">
      <alignment horizontal="right"/>
      <protection/>
    </xf>
    <xf numFmtId="0" fontId="0" fillId="0" borderId="0" xfId="0" applyFont="1" applyFill="1" applyAlignment="1" applyProtection="1">
      <alignment horizontal="center"/>
      <protection/>
    </xf>
    <xf numFmtId="0" fontId="0" fillId="0" borderId="2" xfId="0" applyFont="1" applyFill="1" applyAlignment="1" applyProtection="1">
      <alignment horizontal="center"/>
      <protection/>
    </xf>
    <xf numFmtId="0" fontId="0" fillId="0" borderId="8" xfId="0" applyFont="1" applyFill="1" applyAlignment="1" applyProtection="1">
      <alignment horizontal="center"/>
      <protection/>
    </xf>
    <xf numFmtId="0" fontId="0" fillId="0" borderId="9" xfId="0" applyFont="1" applyFill="1" applyAlignment="1" applyProtection="1">
      <alignment horizontal="center"/>
      <protection/>
    </xf>
    <xf numFmtId="59" fontId="25" fillId="0" borderId="0" xfId="0" applyFont="1" applyFill="1" applyBorder="1" applyAlignment="1" applyProtection="1">
      <alignment/>
      <protection/>
    </xf>
    <xf numFmtId="0" fontId="0" fillId="3" borderId="0" xfId="0" applyNumberFormat="1" applyFont="1" applyAlignment="1" applyProtection="1">
      <alignment/>
      <protection/>
    </xf>
    <xf numFmtId="2" fontId="0" fillId="0" borderId="19" xfId="0" applyFont="1" applyAlignment="1" applyProtection="1">
      <alignment horizontal="center"/>
      <protection/>
    </xf>
    <xf numFmtId="2" fontId="0" fillId="0" borderId="20" xfId="0" applyFont="1" applyAlignment="1" applyProtection="1">
      <alignment horizontal="center"/>
      <protection/>
    </xf>
    <xf numFmtId="2" fontId="0" fillId="0" borderId="3" xfId="0" applyFont="1" applyAlignment="1" applyProtection="1">
      <alignment horizontal="center"/>
      <protection/>
    </xf>
    <xf numFmtId="3" fontId="0" fillId="0" borderId="1" xfId="0" applyFont="1" applyAlignment="1" applyProtection="1">
      <alignment horizontal="center"/>
      <protection/>
    </xf>
    <xf numFmtId="3" fontId="0" fillId="0" borderId="2" xfId="0" applyFont="1" applyAlignment="1" applyProtection="1">
      <alignment horizontal="center"/>
      <protection/>
    </xf>
    <xf numFmtId="3" fontId="0" fillId="0" borderId="19" xfId="0" applyFont="1" applyAlignment="1" applyProtection="1">
      <alignment horizontal="center"/>
      <protection/>
    </xf>
    <xf numFmtId="3" fontId="0" fillId="0" borderId="20" xfId="0" applyFont="1" applyAlignment="1" applyProtection="1">
      <alignment horizontal="center"/>
      <protection/>
    </xf>
    <xf numFmtId="3" fontId="0" fillId="0" borderId="3" xfId="0" applyFont="1" applyAlignment="1" applyProtection="1">
      <alignment horizontal="center"/>
      <protection/>
    </xf>
    <xf numFmtId="3" fontId="0" fillId="5" borderId="4" xfId="0" applyFont="1" applyAlignment="1" applyProtection="1">
      <alignment horizontal="center"/>
      <protection/>
    </xf>
    <xf numFmtId="3" fontId="0" fillId="5" borderId="0" xfId="0" applyFont="1" applyAlignment="1" applyProtection="1">
      <alignment horizontal="center"/>
      <protection/>
    </xf>
    <xf numFmtId="3" fontId="0" fillId="5" borderId="8" xfId="0" applyFont="1" applyAlignment="1" applyProtection="1">
      <alignment horizontal="center"/>
      <protection/>
    </xf>
    <xf numFmtId="3" fontId="0" fillId="5" borderId="9" xfId="0" applyFont="1" applyAlignment="1" applyProtection="1">
      <alignment horizontal="center"/>
      <protection/>
    </xf>
    <xf numFmtId="3" fontId="0" fillId="5" borderId="5" xfId="0" applyFont="1" applyAlignment="1" applyProtection="1">
      <alignment horizontal="center"/>
      <protection/>
    </xf>
    <xf numFmtId="0" fontId="25" fillId="0" borderId="0" xfId="0" applyNumberFormat="1" applyFont="1" applyAlignment="1" applyProtection="1">
      <alignment horizontal="right"/>
      <protection/>
    </xf>
    <xf numFmtId="59" fontId="25" fillId="0" borderId="0" xfId="0" applyFont="1" applyAlignment="1" applyProtection="1">
      <alignment horizontal="center"/>
      <protection/>
    </xf>
    <xf numFmtId="59" fontId="25" fillId="0" borderId="2" xfId="0" applyFont="1" applyAlignment="1" applyProtection="1">
      <alignment horizontal="center"/>
      <protection/>
    </xf>
    <xf numFmtId="59" fontId="25" fillId="0" borderId="8" xfId="0" applyFont="1" applyAlignment="1" applyProtection="1">
      <alignment horizontal="center"/>
      <protection/>
    </xf>
    <xf numFmtId="59" fontId="25" fillId="0" borderId="9" xfId="0" applyFont="1" applyAlignment="1" applyProtection="1">
      <alignment horizontal="center"/>
      <protection/>
    </xf>
    <xf numFmtId="0" fontId="25" fillId="0" borderId="0" xfId="0" applyNumberFormat="1" applyFont="1" applyBorder="1" applyAlignment="1" applyProtection="1">
      <alignment/>
      <protection/>
    </xf>
    <xf numFmtId="1" fontId="0" fillId="0" borderId="0" xfId="0" applyFont="1" applyFill="1" applyBorder="1" applyAlignment="1" applyProtection="1">
      <alignment/>
      <protection/>
    </xf>
    <xf numFmtId="0" fontId="23" fillId="0" borderId="0" xfId="0" applyNumberFormat="1" applyFont="1" applyAlignment="1" applyProtection="1">
      <alignment horizontal="center"/>
      <protection/>
    </xf>
    <xf numFmtId="1" fontId="0" fillId="0" borderId="0" xfId="0" applyFont="1" applyAlignment="1" applyProtection="1">
      <alignment horizontal="center"/>
      <protection/>
    </xf>
    <xf numFmtId="0" fontId="15" fillId="3" borderId="0" xfId="0" applyNumberFormat="1" applyFont="1" applyAlignment="1" applyProtection="1">
      <alignment horizontal="centerContinuous"/>
      <protection/>
    </xf>
    <xf numFmtId="0" fontId="15" fillId="0" borderId="0" xfId="0" applyNumberFormat="1" applyFont="1" applyFill="1" applyBorder="1" applyAlignment="1" applyProtection="1">
      <alignment horizontal="right"/>
      <protection/>
    </xf>
    <xf numFmtId="0" fontId="26" fillId="4" borderId="0" xfId="0" applyNumberFormat="1" applyFont="1" applyBorder="1" applyAlignment="1" applyProtection="1">
      <alignment/>
      <protection/>
    </xf>
    <xf numFmtId="0" fontId="1" fillId="4" borderId="0" xfId="0" applyNumberFormat="1" applyFont="1" applyBorder="1" applyAlignment="1" applyProtection="1">
      <alignment/>
      <protection/>
    </xf>
    <xf numFmtId="0" fontId="1" fillId="4" borderId="0" xfId="0" applyNumberFormat="1" applyFont="1" applyAlignment="1" applyProtection="1">
      <alignment/>
      <protection/>
    </xf>
    <xf numFmtId="0" fontId="26" fillId="4" borderId="0" xfId="0" applyNumberFormat="1" applyFont="1" applyAlignment="1" applyProtection="1">
      <alignment/>
      <protection/>
    </xf>
    <xf numFmtId="0" fontId="1" fillId="0" borderId="0" xfId="0" applyNumberFormat="1" applyFont="1" applyBorder="1" applyAlignment="1" applyProtection="1">
      <alignment/>
      <protection/>
    </xf>
    <xf numFmtId="16" fontId="1" fillId="4" borderId="0" xfId="0" applyFont="1" applyAlignment="1" applyProtection="1">
      <alignment/>
      <protection/>
    </xf>
    <xf numFmtId="16" fontId="26" fillId="4" borderId="0" xfId="0" applyFont="1" applyAlignment="1" applyProtection="1">
      <alignment/>
      <protection/>
    </xf>
    <xf numFmtId="0" fontId="27" fillId="4" borderId="0" xfId="0" applyNumberFormat="1" applyFont="1" applyAlignment="1" applyProtection="1">
      <alignment horizontal="right"/>
      <protection/>
    </xf>
    <xf numFmtId="59" fontId="1" fillId="4" borderId="0" xfId="0" applyFont="1" applyAlignment="1" applyProtection="1">
      <alignment/>
      <protection/>
    </xf>
    <xf numFmtId="59" fontId="26" fillId="4" borderId="0" xfId="0" applyFont="1" applyAlignment="1" applyProtection="1">
      <alignment/>
      <protection/>
    </xf>
    <xf numFmtId="60" fontId="26" fillId="4" borderId="0" xfId="0" applyFont="1" applyAlignment="1" applyProtection="1">
      <alignment/>
      <protection/>
    </xf>
    <xf numFmtId="60" fontId="26" fillId="4" borderId="0" xfId="0" applyFont="1" applyBorder="1" applyAlignment="1" applyProtection="1">
      <alignment/>
      <protection/>
    </xf>
    <xf numFmtId="60" fontId="1" fillId="4" borderId="0" xfId="0" applyFont="1" applyBorder="1" applyAlignment="1" applyProtection="1">
      <alignment/>
      <protection/>
    </xf>
    <xf numFmtId="2" fontId="1" fillId="4" borderId="0" xfId="0" applyFont="1" applyAlignment="1" applyProtection="1">
      <alignment/>
      <protection/>
    </xf>
    <xf numFmtId="60" fontId="1" fillId="4" borderId="0" xfId="0" applyFont="1" applyAlignment="1" applyProtection="1">
      <alignment/>
      <protection/>
    </xf>
    <xf numFmtId="0" fontId="1" fillId="4" borderId="0" xfId="0" applyNumberFormat="1" applyFont="1" applyAlignment="1" applyProtection="1">
      <alignment/>
      <protection/>
    </xf>
    <xf numFmtId="0" fontId="26" fillId="4" borderId="0" xfId="0" applyNumberFormat="1" applyFont="1" applyAlignment="1" applyProtection="1">
      <alignment/>
      <protection/>
    </xf>
    <xf numFmtId="0" fontId="28" fillId="3" borderId="0" xfId="0" applyNumberFormat="1" applyFont="1" applyBorder="1" applyAlignment="1" applyProtection="1">
      <alignment vertical="center"/>
      <protection/>
    </xf>
    <xf numFmtId="0" fontId="29" fillId="0" borderId="0" xfId="0" applyNumberFormat="1" applyFont="1" applyBorder="1" applyAlignment="1" applyProtection="1">
      <alignment horizontal="left"/>
      <protection/>
    </xf>
    <xf numFmtId="61" fontId="29" fillId="0" borderId="0" xfId="0" applyFont="1" applyBorder="1" applyAlignment="1" applyProtection="1">
      <alignment horizontal="right"/>
      <protection/>
    </xf>
    <xf numFmtId="0" fontId="0" fillId="0" borderId="0" xfId="0" applyNumberFormat="1" applyFont="1" applyFill="1" applyBorder="1" applyAlignment="1" applyProtection="1">
      <alignment/>
      <protection/>
    </xf>
    <xf numFmtId="61" fontId="0" fillId="3" borderId="0" xfId="0" applyFont="1" applyBorder="1" applyAlignment="1" applyProtection="1">
      <alignment horizontal="right"/>
      <protection/>
    </xf>
    <xf numFmtId="61" fontId="0" fillId="3" borderId="0" xfId="0" applyFont="1" applyBorder="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14" fillId="0" borderId="0" xfId="0" applyNumberFormat="1" applyFont="1" applyAlignment="1" applyProtection="1">
      <alignment horizontal="left" vertical="top" wrapText="1"/>
      <protection/>
    </xf>
    <xf numFmtId="0" fontId="30" fillId="2" borderId="21" xfId="0" applyNumberFormat="1" applyFont="1" applyAlignment="1" applyProtection="1">
      <alignment horizontal="center" vertical="center"/>
      <protection/>
    </xf>
    <xf numFmtId="0" fontId="30" fillId="2" borderId="22" xfId="0" applyNumberFormat="1" applyFont="1" applyAlignment="1" applyProtection="1">
      <alignment horizontal="center" vertical="center"/>
      <protection/>
    </xf>
    <xf numFmtId="0" fontId="31" fillId="2" borderId="23" xfId="0" applyNumberFormat="1" applyFont="1" applyAlignment="1" applyProtection="1">
      <alignment horizontal="center"/>
      <protection/>
    </xf>
    <xf numFmtId="0" fontId="31" fillId="2" borderId="24" xfId="0" applyNumberFormat="1" applyFont="1" applyAlignment="1" applyProtection="1">
      <alignment horizontal="center"/>
      <protection/>
    </xf>
    <xf numFmtId="0" fontId="19" fillId="0" borderId="0" xfId="0" applyNumberFormat="1" applyFont="1" applyFill="1" applyBorder="1" applyAlignment="1" applyProtection="1">
      <alignment horizontal="right"/>
      <protection/>
    </xf>
    <xf numFmtId="0" fontId="16" fillId="0" borderId="25" xfId="0" applyNumberFormat="1" applyFont="1" applyFill="1" applyAlignment="1" applyProtection="1">
      <alignment horizontal="center" vertical="center"/>
      <protection/>
    </xf>
    <xf numFmtId="61" fontId="16" fillId="0" borderId="25" xfId="0" applyFont="1" applyFill="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1" xfId="0" applyNumberFormat="1" applyFont="1" applyFill="1" applyAlignment="1" applyProtection="1">
      <alignment horizontal="center" vertical="center" wrapText="1"/>
      <protection/>
    </xf>
    <xf numFmtId="0" fontId="16" fillId="0" borderId="2" xfId="0" applyNumberFormat="1" applyFont="1" applyFill="1" applyAlignment="1" applyProtection="1">
      <alignment horizontal="center" vertical="center" wrapText="1"/>
      <protection/>
    </xf>
    <xf numFmtId="0" fontId="16" fillId="0" borderId="3" xfId="0" applyNumberFormat="1" applyFont="1" applyFill="1" applyAlignment="1" applyProtection="1">
      <alignment horizontal="center" wrapText="1"/>
      <protection/>
    </xf>
    <xf numFmtId="0" fontId="16" fillId="0" borderId="25" xfId="0" applyNumberFormat="1" applyFont="1" applyFill="1" applyAlignment="1" applyProtection="1">
      <alignment horizontal="center" wrapText="1"/>
      <protection/>
    </xf>
    <xf numFmtId="0" fontId="13" fillId="0" borderId="25" xfId="0" applyNumberFormat="1" applyFont="1" applyFill="1" applyAlignment="1" applyProtection="1">
      <alignment horizontal="center" wrapText="1"/>
      <protection/>
    </xf>
    <xf numFmtId="0" fontId="16" fillId="0" borderId="26" xfId="0" applyNumberFormat="1" applyFont="1" applyFill="1" applyAlignment="1" applyProtection="1">
      <alignment horizontal="center" vertical="center"/>
      <protection/>
    </xf>
    <xf numFmtId="61" fontId="16" fillId="0" borderId="26" xfId="0" applyFont="1" applyFill="1" applyAlignment="1" applyProtection="1">
      <alignment horizontal="center" vertical="center"/>
      <protection/>
    </xf>
    <xf numFmtId="0" fontId="19" fillId="3" borderId="0" xfId="0" applyNumberFormat="1" applyFont="1" applyAlignment="1" applyProtection="1">
      <alignment horizontal="right" vertical="top"/>
      <protection/>
    </xf>
    <xf numFmtId="0" fontId="0" fillId="0" borderId="0" xfId="0" applyNumberFormat="1" applyFont="1" applyFill="1" applyAlignment="1" applyProtection="1">
      <alignment/>
      <protection/>
    </xf>
    <xf numFmtId="61" fontId="0" fillId="0" borderId="0" xfId="0" applyFont="1" applyFill="1" applyAlignment="1" applyProtection="1">
      <alignment horizontal="right"/>
      <protection/>
    </xf>
    <xf numFmtId="59" fontId="0" fillId="3" borderId="0" xfId="0" applyFont="1" applyAlignment="1" applyProtection="1">
      <alignment horizontal="center"/>
      <protection/>
    </xf>
    <xf numFmtId="0" fontId="11" fillId="0" borderId="0" xfId="0" applyNumberFormat="1" applyFont="1" applyFill="1" applyBorder="1" applyAlignment="1" applyProtection="1">
      <alignment/>
      <protection/>
    </xf>
    <xf numFmtId="0" fontId="16" fillId="0" borderId="0" xfId="0" applyNumberFormat="1" applyFont="1" applyFill="1" applyAlignment="1" applyProtection="1">
      <alignment/>
      <protection/>
    </xf>
    <xf numFmtId="59" fontId="0" fillId="0" borderId="0" xfId="0" applyFont="1" applyFill="1" applyAlignment="1" applyProtection="1">
      <alignment horizontal="center"/>
      <protection/>
    </xf>
    <xf numFmtId="0" fontId="32" fillId="0" borderId="0" xfId="0" applyNumberFormat="1" applyFont="1" applyFill="1" applyAlignment="1" applyProtection="1">
      <alignment horizontal="center"/>
      <protection/>
    </xf>
    <xf numFmtId="59" fontId="0" fillId="0" borderId="0" xfId="0" applyFont="1" applyFill="1" applyBorder="1" applyAlignment="1" applyProtection="1">
      <alignment horizontal="center"/>
      <protection/>
    </xf>
    <xf numFmtId="59" fontId="0" fillId="0" borderId="0" xfId="0" applyFont="1" applyBorder="1" applyAlignment="1" applyProtection="1">
      <alignment horizontal="center"/>
      <protection/>
    </xf>
    <xf numFmtId="0" fontId="0" fillId="0" borderId="0" xfId="0" applyNumberFormat="1" applyFont="1" applyFill="1" applyBorder="1" applyAlignment="1" applyProtection="1">
      <alignment horizontal="left"/>
      <protection/>
    </xf>
    <xf numFmtId="61" fontId="0" fillId="0" borderId="0" xfId="0" applyFont="1" applyFill="1" applyBorder="1" applyAlignment="1" applyProtection="1">
      <alignment horizontal="right"/>
      <protection/>
    </xf>
    <xf numFmtId="0" fontId="0" fillId="0" borderId="0" xfId="0" applyNumberFormat="1" applyFont="1" applyFill="1" applyBorder="1" applyAlignment="1" applyProtection="1">
      <alignment horizontal="center"/>
      <protection/>
    </xf>
    <xf numFmtId="59" fontId="15" fillId="3" borderId="0" xfId="0" applyFont="1" applyAlignment="1" applyProtection="1">
      <alignment horizontal="center"/>
      <protection/>
    </xf>
    <xf numFmtId="0" fontId="15" fillId="3" borderId="0" xfId="0" applyNumberFormat="1" applyFont="1" applyAlignment="1" applyProtection="1">
      <alignment horizontal="center"/>
      <protection/>
    </xf>
    <xf numFmtId="0" fontId="15" fillId="3" borderId="0" xfId="0" applyNumberFormat="1" applyFont="1" applyAlignment="1" applyProtection="1">
      <alignment horizontal="right"/>
      <protection/>
    </xf>
    <xf numFmtId="0" fontId="0" fillId="4" borderId="0" xfId="0" applyNumberFormat="1" applyFont="1" applyAlignment="1" applyProtection="1">
      <alignment/>
      <protection/>
    </xf>
    <xf numFmtId="61" fontId="0" fillId="4" borderId="0" xfId="0" applyFont="1" applyAlignment="1" applyProtection="1">
      <alignment horizontal="right"/>
      <protection/>
    </xf>
    <xf numFmtId="2" fontId="0" fillId="0" borderId="0" xfId="0" applyFont="1" applyFill="1" applyAlignment="1" applyProtection="1">
      <alignment horizontal="center"/>
      <protection/>
    </xf>
    <xf numFmtId="2" fontId="0" fillId="0" borderId="0" xfId="0" applyFont="1" applyFill="1" applyBorder="1" applyAlignment="1" applyProtection="1">
      <alignment horizontal="center"/>
      <protection/>
    </xf>
    <xf numFmtId="59" fontId="15" fillId="3" borderId="0" xfId="0" applyFont="1" applyAlignment="1" applyProtection="1">
      <alignment horizontal="centerContinuous"/>
      <protection/>
    </xf>
    <xf numFmtId="0" fontId="28" fillId="0" borderId="0" xfId="0" applyNumberFormat="1" applyFont="1" applyFill="1" applyBorder="1" applyAlignment="1" applyProtection="1">
      <alignment vertical="center"/>
      <protection/>
    </xf>
    <xf numFmtId="3" fontId="0" fillId="0" borderId="0" xfId="0" applyFont="1" applyFill="1" applyAlignment="1" applyProtection="1">
      <alignment horizontal="right"/>
      <protection/>
    </xf>
    <xf numFmtId="3" fontId="0" fillId="0" borderId="0" xfId="0" applyFont="1" applyFill="1" applyBorder="1" applyAlignment="1" applyProtection="1">
      <alignment horizontal="right"/>
      <protection/>
    </xf>
    <xf numFmtId="0" fontId="0" fillId="0" borderId="0" xfId="0" applyNumberFormat="1" applyFont="1" applyFill="1" applyAlignment="1" applyProtection="1">
      <alignment horizontal="left"/>
      <protection/>
    </xf>
    <xf numFmtId="0" fontId="33"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6" fillId="0" borderId="0" xfId="0" applyNumberFormat="1" applyFont="1" applyFill="1" applyBorder="1" applyAlignment="1" applyProtection="1">
      <alignment vertical="top"/>
      <protection/>
    </xf>
    <xf numFmtId="0" fontId="37"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wrapText="1"/>
      <protection/>
    </xf>
    <xf numFmtId="0" fontId="38" fillId="0" borderId="0" xfId="0" applyNumberFormat="1" applyFont="1" applyFill="1" applyBorder="1" applyAlignment="1" applyProtection="1">
      <alignment vertical="top" wrapText="1"/>
      <protection/>
    </xf>
    <xf numFmtId="0" fontId="33" fillId="0" borderId="0" xfId="0" applyNumberFormat="1" applyFont="1" applyFill="1" applyBorder="1" applyAlignment="1" applyProtection="1">
      <alignment vertical="top" wrapText="1"/>
      <protection/>
    </xf>
    <xf numFmtId="0" fontId="10" fillId="0" borderId="0" xfId="0" applyNumberFormat="1" applyFont="1" applyFill="1" applyAlignment="1" applyProtection="1">
      <alignment/>
      <protection/>
    </xf>
    <xf numFmtId="0" fontId="1" fillId="0" borderId="0" xfId="0" applyFont="1">
      <alignment/>
      <protection/>
    </xf>
    <xf numFmtId="0" fontId="21" fillId="0" borderId="1" xfId="0" applyNumberFormat="1" applyFont="1" applyBorder="1" applyAlignment="1" applyProtection="1">
      <alignment/>
      <protection/>
    </xf>
    <xf numFmtId="1" fontId="24" fillId="0" borderId="11" xfId="0" applyFont="1" applyBorder="1" applyAlignment="1" applyProtection="1">
      <alignment horizontal="center"/>
      <protection/>
    </xf>
    <xf numFmtId="59" fontId="0" fillId="0" borderId="1" xfId="0" applyFont="1" applyBorder="1" applyAlignment="1" applyProtection="1">
      <alignment horizontal="center"/>
      <protection/>
    </xf>
    <xf numFmtId="59" fontId="0" fillId="5" borderId="4" xfId="0" applyFont="1" applyBorder="1" applyAlignment="1" applyProtection="1">
      <alignment horizontal="center"/>
      <protection/>
    </xf>
    <xf numFmtId="59" fontId="0" fillId="0" borderId="11" xfId="0" applyFont="1" applyBorder="1" applyAlignment="1" applyProtection="1">
      <alignment horizontal="center"/>
      <protection/>
    </xf>
    <xf numFmtId="0" fontId="24" fillId="0" borderId="11" xfId="0" applyNumberFormat="1" applyFont="1" applyBorder="1" applyAlignment="1" applyProtection="1">
      <alignment horizontal="center"/>
      <protection/>
    </xf>
    <xf numFmtId="2" fontId="0" fillId="0" borderId="4" xfId="0" applyFont="1" applyBorder="1" applyAlignment="1" applyProtection="1">
      <alignment horizontal="center"/>
      <protection/>
    </xf>
    <xf numFmtId="2" fontId="0" fillId="5" borderId="4" xfId="0" applyFont="1" applyBorder="1" applyAlignment="1" applyProtection="1">
      <alignment horizontal="center"/>
      <protection/>
    </xf>
    <xf numFmtId="2" fontId="0" fillId="0" borderId="1" xfId="0" applyFont="1" applyBorder="1" applyAlignment="1" applyProtection="1">
      <alignment horizontal="center"/>
      <protection/>
    </xf>
    <xf numFmtId="3" fontId="0" fillId="0" borderId="1" xfId="0" applyFont="1" applyBorder="1" applyAlignment="1" applyProtection="1">
      <alignment horizontal="center"/>
      <protection/>
    </xf>
    <xf numFmtId="3" fontId="0" fillId="5" borderId="4" xfId="0" applyFont="1" applyBorder="1" applyAlignment="1" applyProtection="1">
      <alignment horizontal="center"/>
      <protection/>
    </xf>
    <xf numFmtId="2" fontId="26" fillId="4" borderId="0" xfId="0" applyFont="1" applyAlignment="1" applyProtection="1">
      <alignment/>
      <protection/>
    </xf>
    <xf numFmtId="60" fontId="26" fillId="4" borderId="0" xfId="0" applyFont="1" applyAlignment="1" applyProtection="1">
      <alignment/>
      <protection/>
    </xf>
    <xf numFmtId="0" fontId="4" fillId="0" borderId="27" xfId="0" applyNumberFormat="1" applyFont="1" applyBorder="1" applyAlignment="1" applyProtection="1">
      <alignment horizontal="center"/>
      <protection/>
    </xf>
    <xf numFmtId="0" fontId="21" fillId="0" borderId="2" xfId="0" applyNumberFormat="1" applyFont="1" applyAlignment="1" applyProtection="1">
      <alignment/>
      <protection/>
    </xf>
    <xf numFmtId="0" fontId="21" fillId="0" borderId="28" xfId="0" applyNumberFormat="1" applyFont="1" applyBorder="1" applyAlignment="1" applyProtection="1">
      <alignment/>
      <protection/>
    </xf>
    <xf numFmtId="0" fontId="21" fillId="0" borderId="19" xfId="0" applyNumberFormat="1" applyFont="1" applyAlignment="1" applyProtection="1">
      <alignment/>
      <protection/>
    </xf>
    <xf numFmtId="0" fontId="0" fillId="0" borderId="29" xfId="0" applyBorder="1" applyAlignment="1">
      <alignment/>
    </xf>
    <xf numFmtId="0" fontId="0" fillId="0" borderId="29" xfId="0" applyNumberFormat="1" applyFont="1" applyFill="1" applyBorder="1" applyAlignment="1" applyProtection="1">
      <alignment/>
      <protection/>
    </xf>
    <xf numFmtId="0" fontId="0" fillId="0" borderId="0" xfId="0" applyNumberFormat="1" applyFont="1" applyFill="1" applyBorder="1" applyAlignment="1" applyProtection="1">
      <alignment horizontal="right"/>
      <protection/>
    </xf>
    <xf numFmtId="0" fontId="23" fillId="0" borderId="0" xfId="0" applyFont="1" applyAlignment="1">
      <alignment horizontal="left"/>
    </xf>
    <xf numFmtId="0" fontId="0" fillId="3" borderId="0" xfId="0" applyFont="1" applyFill="1" applyAlignment="1">
      <alignment/>
    </xf>
    <xf numFmtId="0" fontId="0" fillId="3" borderId="0" xfId="0" applyNumberFormat="1" applyFont="1" applyFill="1" applyBorder="1" applyAlignment="1" applyProtection="1">
      <alignment/>
      <protection/>
    </xf>
    <xf numFmtId="0" fontId="40" fillId="0" borderId="0" xfId="0" applyFont="1" applyAlignment="1">
      <alignment horizontal="left" vertical="center" wrapText="1"/>
    </xf>
    <xf numFmtId="59" fontId="16" fillId="0" borderId="0" xfId="0" applyFont="1" applyBorder="1" applyAlignment="1" applyProtection="1">
      <alignment horizontal="center"/>
      <protection/>
    </xf>
    <xf numFmtId="0" fontId="16" fillId="0" borderId="30" xfId="0" applyNumberFormat="1" applyFont="1" applyFill="1" applyBorder="1" applyAlignment="1" applyProtection="1">
      <alignment horizontal="center" vertical="center" wrapText="1"/>
      <protection/>
    </xf>
    <xf numFmtId="0" fontId="16" fillId="0" borderId="31" xfId="0" applyNumberFormat="1" applyFont="1" applyFill="1" applyBorder="1" applyAlignment="1" applyProtection="1">
      <alignment horizontal="center" vertical="center" wrapText="1"/>
      <protection/>
    </xf>
    <xf numFmtId="0" fontId="16" fillId="0" borderId="32" xfId="0" applyNumberFormat="1" applyFont="1" applyFill="1" applyBorder="1" applyAlignment="1" applyProtection="1">
      <alignment horizontal="center" wrapText="1"/>
      <protection/>
    </xf>
    <xf numFmtId="0" fontId="16" fillId="0" borderId="33" xfId="0" applyNumberFormat="1" applyFont="1" applyFill="1" applyBorder="1" applyAlignment="1" applyProtection="1">
      <alignment horizontal="center" wrapText="1"/>
      <protection/>
    </xf>
    <xf numFmtId="0" fontId="13" fillId="0" borderId="33" xfId="0" applyNumberFormat="1" applyFont="1" applyFill="1" applyBorder="1" applyAlignment="1" applyProtection="1">
      <alignment horizontal="center" wrapText="1"/>
      <protection/>
    </xf>
    <xf numFmtId="0" fontId="0" fillId="0" borderId="25" xfId="0" applyNumberFormat="1" applyFont="1" applyAlignment="1" applyProtection="1">
      <alignment/>
      <protection/>
    </xf>
    <xf numFmtId="1" fontId="0" fillId="0" borderId="34" xfId="0" applyFont="1" applyFill="1" applyBorder="1" applyAlignment="1" applyProtection="1">
      <alignment horizontal="left"/>
      <protection/>
    </xf>
    <xf numFmtId="0" fontId="0" fillId="0" borderId="34" xfId="0" applyNumberFormat="1" applyFont="1" applyFill="1" applyBorder="1" applyAlignment="1" applyProtection="1">
      <alignment/>
      <protection/>
    </xf>
    <xf numFmtId="0" fontId="0" fillId="0" borderId="26" xfId="0" applyNumberFormat="1" applyFont="1" applyFill="1" applyBorder="1" applyAlignment="1" applyProtection="1">
      <alignment/>
      <protection/>
    </xf>
    <xf numFmtId="0" fontId="0" fillId="0" borderId="25" xfId="0" applyNumberFormat="1" applyFont="1" applyFill="1" applyBorder="1" applyAlignment="1" applyProtection="1">
      <alignment horizontal="left"/>
      <protection/>
    </xf>
    <xf numFmtId="0" fontId="0" fillId="0" borderId="34" xfId="0" applyNumberFormat="1" applyFont="1" applyFill="1" applyBorder="1" applyAlignment="1" applyProtection="1">
      <alignment horizontal="left"/>
      <protection/>
    </xf>
    <xf numFmtId="0" fontId="0" fillId="0" borderId="26" xfId="0" applyNumberFormat="1" applyFont="1" applyFill="1" applyBorder="1" applyAlignment="1" applyProtection="1">
      <alignment horizontal="left"/>
      <protection/>
    </xf>
    <xf numFmtId="61" fontId="0" fillId="0" borderId="25" xfId="0" applyFont="1" applyFill="1" applyBorder="1" applyAlignment="1" applyProtection="1">
      <alignment horizontal="right"/>
      <protection/>
    </xf>
    <xf numFmtId="61" fontId="0" fillId="0" borderId="34" xfId="0" applyFont="1" applyFill="1" applyBorder="1" applyAlignment="1" applyProtection="1">
      <alignment horizontal="right"/>
      <protection/>
    </xf>
    <xf numFmtId="61" fontId="0" fillId="0" borderId="26" xfId="0" applyFont="1" applyFill="1" applyBorder="1" applyAlignment="1" applyProtection="1">
      <alignment horizontal="right"/>
      <protection/>
    </xf>
    <xf numFmtId="59" fontId="0" fillId="0" borderId="4" xfId="0" applyFont="1" applyFill="1" applyBorder="1" applyAlignment="1" applyProtection="1">
      <alignment horizontal="center"/>
      <protection/>
    </xf>
    <xf numFmtId="59" fontId="0" fillId="0" borderId="5" xfId="0" applyFont="1" applyFill="1" applyBorder="1" applyAlignment="1" applyProtection="1">
      <alignment horizontal="center"/>
      <protection/>
    </xf>
    <xf numFmtId="59" fontId="0" fillId="0" borderId="11" xfId="0" applyFont="1" applyFill="1" applyBorder="1" applyAlignment="1" applyProtection="1">
      <alignment horizontal="center"/>
      <protection/>
    </xf>
    <xf numFmtId="59" fontId="0" fillId="0" borderId="12" xfId="0" applyFont="1" applyFill="1" applyBorder="1" applyAlignment="1" applyProtection="1">
      <alignment horizontal="center"/>
      <protection/>
    </xf>
    <xf numFmtId="59" fontId="0" fillId="0" borderId="15" xfId="0" applyFont="1" applyFill="1" applyBorder="1" applyAlignment="1" applyProtection="1">
      <alignment horizontal="center"/>
      <protection/>
    </xf>
    <xf numFmtId="59" fontId="0" fillId="5" borderId="1" xfId="0" applyFont="1" applyFill="1" applyAlignment="1" applyProtection="1">
      <alignment horizontal="center"/>
      <protection/>
    </xf>
    <xf numFmtId="59" fontId="0" fillId="5" borderId="2" xfId="0" applyFont="1" applyFill="1" applyAlignment="1" applyProtection="1">
      <alignment horizontal="center"/>
      <protection/>
    </xf>
    <xf numFmtId="59" fontId="0" fillId="5" borderId="3" xfId="0" applyFont="1" applyFill="1" applyAlignment="1" applyProtection="1">
      <alignment horizontal="center"/>
      <protection/>
    </xf>
    <xf numFmtId="59" fontId="0" fillId="5" borderId="4" xfId="0" applyFont="1" applyFill="1" applyBorder="1" applyAlignment="1" applyProtection="1">
      <alignment horizontal="center"/>
      <protection/>
    </xf>
    <xf numFmtId="59" fontId="0" fillId="5" borderId="5" xfId="0" applyFont="1" applyFill="1" applyBorder="1" applyAlignment="1" applyProtection="1">
      <alignment horizontal="center"/>
      <protection/>
    </xf>
    <xf numFmtId="59" fontId="0" fillId="5" borderId="11" xfId="0" applyFont="1" applyFill="1" applyBorder="1" applyAlignment="1" applyProtection="1">
      <alignment horizontal="center"/>
      <protection/>
    </xf>
    <xf numFmtId="59" fontId="0" fillId="5" borderId="12" xfId="0" applyFont="1" applyFill="1" applyBorder="1" applyAlignment="1" applyProtection="1">
      <alignment horizontal="center"/>
      <protection/>
    </xf>
    <xf numFmtId="59" fontId="0" fillId="5" borderId="15" xfId="0" applyFont="1" applyFill="1" applyBorder="1" applyAlignment="1" applyProtection="1">
      <alignment horizontal="center"/>
      <protection/>
    </xf>
    <xf numFmtId="59" fontId="0" fillId="0" borderId="25" xfId="0" applyFont="1" applyAlignment="1" applyProtection="1">
      <alignment horizontal="center"/>
      <protection/>
    </xf>
    <xf numFmtId="59" fontId="0" fillId="0" borderId="34" xfId="0" applyFont="1" applyFill="1" applyBorder="1" applyAlignment="1" applyProtection="1">
      <alignment horizontal="center"/>
      <protection/>
    </xf>
    <xf numFmtId="59" fontId="0" fillId="0" borderId="26" xfId="0" applyFont="1" applyFill="1" applyBorder="1" applyAlignment="1" applyProtection="1">
      <alignment horizontal="center"/>
      <protection/>
    </xf>
    <xf numFmtId="59" fontId="0" fillId="0" borderId="4" xfId="0" applyFont="1" applyBorder="1" applyAlignment="1" applyProtection="1">
      <alignment horizontal="center"/>
      <protection/>
    </xf>
    <xf numFmtId="59" fontId="0" fillId="0" borderId="5" xfId="0" applyFont="1" applyBorder="1" applyAlignment="1" applyProtection="1">
      <alignment horizontal="center"/>
      <protection/>
    </xf>
    <xf numFmtId="59" fontId="0" fillId="0" borderId="12" xfId="0" applyFont="1" applyBorder="1" applyAlignment="1" applyProtection="1">
      <alignment horizontal="center"/>
      <protection/>
    </xf>
    <xf numFmtId="59" fontId="0" fillId="0" borderId="15" xfId="0" applyFont="1" applyBorder="1" applyAlignment="1" applyProtection="1">
      <alignment horizontal="center"/>
      <protection/>
    </xf>
    <xf numFmtId="59" fontId="0" fillId="0" borderId="34" xfId="0" applyFont="1" applyBorder="1" applyAlignment="1" applyProtection="1">
      <alignment horizontal="center"/>
      <protection/>
    </xf>
    <xf numFmtId="59" fontId="0" fillId="0" borderId="26" xfId="0" applyFont="1" applyBorder="1" applyAlignment="1" applyProtection="1">
      <alignment horizontal="center"/>
      <protection/>
    </xf>
    <xf numFmtId="59" fontId="0" fillId="5" borderId="0" xfId="0" applyFont="1" applyFill="1" applyBorder="1" applyAlignment="1" applyProtection="1">
      <alignment horizontal="center"/>
      <protection/>
    </xf>
    <xf numFmtId="0" fontId="16" fillId="0" borderId="0" xfId="0" applyNumberFormat="1" applyFont="1" applyAlignment="1" applyProtection="1">
      <alignment horizontal="center" vertical="center" wrapText="1"/>
      <protection/>
    </xf>
    <xf numFmtId="0" fontId="25" fillId="3" borderId="0" xfId="0" applyNumberFormat="1" applyFont="1" applyAlignment="1" applyProtection="1">
      <alignment horizontal="center"/>
      <protection/>
    </xf>
    <xf numFmtId="1" fontId="0" fillId="0" borderId="0" xfId="0" applyFont="1" applyBorder="1" applyAlignment="1" applyProtection="1">
      <alignment horizontal="left"/>
      <protection/>
    </xf>
    <xf numFmtId="0" fontId="23"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horizontal="left" vertical="center" wrapText="1"/>
      <protection/>
    </xf>
    <xf numFmtId="0" fontId="0" fillId="4" borderId="0" xfId="0" applyNumberFormat="1" applyFont="1" applyFill="1" applyBorder="1" applyAlignment="1" applyProtection="1">
      <alignment/>
      <protection/>
    </xf>
    <xf numFmtId="0" fontId="0" fillId="4" borderId="0" xfId="0" applyFill="1" applyAlignment="1">
      <alignment/>
    </xf>
    <xf numFmtId="0" fontId="0" fillId="4" borderId="0" xfId="0" applyNumberFormat="1" applyFont="1" applyFill="1" applyBorder="1" applyAlignment="1" applyProtection="1">
      <alignment/>
      <protection/>
    </xf>
    <xf numFmtId="0" fontId="0" fillId="4" borderId="0" xfId="0" applyNumberFormat="1" applyFont="1" applyFill="1" applyAlignment="1" applyProtection="1">
      <alignment/>
      <protection/>
    </xf>
    <xf numFmtId="61" fontId="0" fillId="4" borderId="0" xfId="0" applyFont="1" applyFill="1" applyAlignment="1" applyProtection="1">
      <alignment horizontal="right"/>
      <protection/>
    </xf>
    <xf numFmtId="0" fontId="0" fillId="0" borderId="0" xfId="0" applyNumberFormat="1" applyFont="1" applyFill="1" applyBorder="1" applyAlignment="1" applyProtection="1">
      <alignment horizontal="right"/>
      <protection/>
    </xf>
    <xf numFmtId="2" fontId="0" fillId="0" borderId="4" xfId="0" applyFont="1" applyFill="1" applyBorder="1" applyAlignment="1" applyProtection="1">
      <alignment horizontal="center"/>
      <protection/>
    </xf>
    <xf numFmtId="2" fontId="0" fillId="0" borderId="5" xfId="0" applyFont="1" applyFill="1" applyBorder="1" applyAlignment="1" applyProtection="1">
      <alignment horizontal="center"/>
      <protection/>
    </xf>
    <xf numFmtId="2" fontId="0" fillId="0" borderId="11" xfId="0" applyFont="1" applyFill="1" applyBorder="1" applyAlignment="1" applyProtection="1">
      <alignment horizontal="center"/>
      <protection/>
    </xf>
    <xf numFmtId="2" fontId="0" fillId="0" borderId="12" xfId="0" applyFont="1" applyFill="1" applyBorder="1" applyAlignment="1" applyProtection="1">
      <alignment horizontal="center"/>
      <protection/>
    </xf>
    <xf numFmtId="2" fontId="0" fillId="0" borderId="15" xfId="0" applyFont="1" applyFill="1" applyBorder="1" applyAlignment="1" applyProtection="1">
      <alignment horizontal="center"/>
      <protection/>
    </xf>
    <xf numFmtId="2" fontId="0" fillId="5" borderId="1" xfId="0" applyFont="1" applyFill="1" applyAlignment="1" applyProtection="1">
      <alignment horizontal="center"/>
      <protection/>
    </xf>
    <xf numFmtId="2" fontId="0" fillId="5" borderId="2" xfId="0" applyFont="1" applyFill="1" applyAlignment="1" applyProtection="1">
      <alignment horizontal="center"/>
      <protection/>
    </xf>
    <xf numFmtId="2" fontId="0" fillId="5" borderId="3" xfId="0" applyFont="1" applyFill="1" applyAlignment="1" applyProtection="1">
      <alignment horizontal="center"/>
      <protection/>
    </xf>
    <xf numFmtId="2" fontId="0" fillId="5" borderId="4" xfId="0" applyFont="1" applyFill="1" applyBorder="1" applyAlignment="1" applyProtection="1">
      <alignment horizontal="center"/>
      <protection/>
    </xf>
    <xf numFmtId="2" fontId="0" fillId="5" borderId="5" xfId="0" applyFont="1" applyFill="1" applyBorder="1" applyAlignment="1" applyProtection="1">
      <alignment horizontal="center"/>
      <protection/>
    </xf>
    <xf numFmtId="2" fontId="0" fillId="5" borderId="11" xfId="0" applyFont="1" applyFill="1" applyBorder="1" applyAlignment="1" applyProtection="1">
      <alignment horizontal="center"/>
      <protection/>
    </xf>
    <xf numFmtId="2" fontId="0" fillId="5" borderId="12" xfId="0" applyFont="1" applyFill="1" applyBorder="1" applyAlignment="1" applyProtection="1">
      <alignment horizontal="center"/>
      <protection/>
    </xf>
    <xf numFmtId="2" fontId="0" fillId="5" borderId="15" xfId="0" applyFont="1" applyFill="1" applyBorder="1" applyAlignment="1" applyProtection="1">
      <alignment horizontal="center"/>
      <protection/>
    </xf>
    <xf numFmtId="2" fontId="0" fillId="0" borderId="25" xfId="0" applyFont="1" applyAlignment="1" applyProtection="1">
      <alignment horizontal="center"/>
      <protection/>
    </xf>
    <xf numFmtId="2" fontId="0" fillId="0" borderId="34" xfId="0" applyFont="1" applyFill="1" applyBorder="1" applyAlignment="1" applyProtection="1">
      <alignment horizontal="center"/>
      <protection/>
    </xf>
    <xf numFmtId="2" fontId="0" fillId="0" borderId="26" xfId="0" applyFont="1" applyFill="1" applyBorder="1" applyAlignment="1" applyProtection="1">
      <alignment horizontal="center"/>
      <protection/>
    </xf>
    <xf numFmtId="2" fontId="0" fillId="5" borderId="0" xfId="0" applyFont="1" applyFill="1" applyBorder="1" applyAlignment="1" applyProtection="1">
      <alignment horizontal="center"/>
      <protection/>
    </xf>
    <xf numFmtId="0" fontId="23"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horizontal="left" vertical="center" wrapText="1"/>
      <protection/>
    </xf>
    <xf numFmtId="3" fontId="0" fillId="0" borderId="1" xfId="0" applyFont="1" applyAlignment="1" applyProtection="1">
      <alignment horizontal="right"/>
      <protection/>
    </xf>
    <xf numFmtId="3" fontId="0" fillId="0" borderId="2" xfId="0" applyFont="1" applyAlignment="1" applyProtection="1">
      <alignment horizontal="right"/>
      <protection/>
    </xf>
    <xf numFmtId="3" fontId="0" fillId="0" borderId="3" xfId="0" applyFont="1" applyAlignment="1" applyProtection="1">
      <alignment horizontal="right"/>
      <protection/>
    </xf>
    <xf numFmtId="3" fontId="0" fillId="0" borderId="4" xfId="0" applyFont="1" applyFill="1" applyBorder="1" applyAlignment="1" applyProtection="1">
      <alignment horizontal="right"/>
      <protection/>
    </xf>
    <xf numFmtId="3" fontId="0" fillId="0" borderId="5" xfId="0" applyFont="1" applyFill="1" applyBorder="1" applyAlignment="1" applyProtection="1">
      <alignment horizontal="right"/>
      <protection/>
    </xf>
    <xf numFmtId="3" fontId="0" fillId="0" borderId="11" xfId="0" applyFont="1" applyFill="1" applyBorder="1" applyAlignment="1" applyProtection="1">
      <alignment horizontal="right"/>
      <protection/>
    </xf>
    <xf numFmtId="3" fontId="0" fillId="0" borderId="12" xfId="0" applyFont="1" applyFill="1" applyBorder="1" applyAlignment="1" applyProtection="1">
      <alignment horizontal="right"/>
      <protection/>
    </xf>
    <xf numFmtId="3" fontId="0" fillId="0" borderId="15" xfId="0" applyFont="1" applyFill="1" applyBorder="1" applyAlignment="1" applyProtection="1">
      <alignment horizontal="right"/>
      <protection/>
    </xf>
    <xf numFmtId="3" fontId="0" fillId="5" borderId="1" xfId="0" applyFont="1" applyFill="1" applyAlignment="1" applyProtection="1">
      <alignment horizontal="right"/>
      <protection/>
    </xf>
    <xf numFmtId="3" fontId="0" fillId="5" borderId="2" xfId="0" applyFont="1" applyFill="1" applyAlignment="1" applyProtection="1">
      <alignment horizontal="right"/>
      <protection/>
    </xf>
    <xf numFmtId="3" fontId="0" fillId="5" borderId="3" xfId="0" applyFont="1" applyFill="1" applyAlignment="1" applyProtection="1">
      <alignment horizontal="right"/>
      <protection/>
    </xf>
    <xf numFmtId="3" fontId="0" fillId="5" borderId="4" xfId="0" applyFont="1" applyFill="1" applyBorder="1" applyAlignment="1" applyProtection="1">
      <alignment horizontal="right"/>
      <protection/>
    </xf>
    <xf numFmtId="3" fontId="0" fillId="5" borderId="5" xfId="0" applyFont="1" applyFill="1" applyBorder="1" applyAlignment="1" applyProtection="1">
      <alignment horizontal="right"/>
      <protection/>
    </xf>
    <xf numFmtId="3" fontId="0" fillId="5" borderId="11" xfId="0" applyFont="1" applyFill="1" applyBorder="1" applyAlignment="1" applyProtection="1">
      <alignment horizontal="right"/>
      <protection/>
    </xf>
    <xf numFmtId="3" fontId="0" fillId="5" borderId="12" xfId="0" applyFont="1" applyFill="1" applyBorder="1" applyAlignment="1" applyProtection="1">
      <alignment horizontal="right"/>
      <protection/>
    </xf>
    <xf numFmtId="3" fontId="0" fillId="5" borderId="15" xfId="0" applyFont="1" applyFill="1" applyBorder="1" applyAlignment="1" applyProtection="1">
      <alignment horizontal="right"/>
      <protection/>
    </xf>
    <xf numFmtId="3" fontId="0" fillId="0" borderId="25" xfId="0" applyFont="1" applyAlignment="1" applyProtection="1">
      <alignment horizontal="right"/>
      <protection/>
    </xf>
    <xf numFmtId="3" fontId="0" fillId="0" borderId="34" xfId="0" applyFont="1" applyFill="1" applyBorder="1" applyAlignment="1" applyProtection="1">
      <alignment horizontal="right"/>
      <protection/>
    </xf>
    <xf numFmtId="3" fontId="0" fillId="0" borderId="26" xfId="0" applyFont="1" applyFill="1" applyBorder="1" applyAlignment="1" applyProtection="1">
      <alignment horizontal="right"/>
      <protection/>
    </xf>
    <xf numFmtId="3" fontId="0" fillId="5" borderId="0" xfId="0" applyFont="1" applyFill="1" applyBorder="1" applyAlignment="1" applyProtection="1">
      <alignment horizontal="right"/>
      <protection/>
    </xf>
    <xf numFmtId="0" fontId="15" fillId="5" borderId="4" xfId="0" applyNumberFormat="1" applyFont="1" applyAlignment="1" applyProtection="1">
      <alignment horizontal="center" vertical="center"/>
      <protection/>
    </xf>
    <xf numFmtId="0" fontId="15" fillId="5" borderId="0" xfId="0" applyNumberFormat="1" applyFont="1" applyAlignment="1" applyProtection="1">
      <alignment horizontal="center" vertical="center"/>
      <protection/>
    </xf>
    <xf numFmtId="0" fontId="15" fillId="5" borderId="5" xfId="0" applyNumberFormat="1" applyFont="1" applyAlignment="1" applyProtection="1">
      <alignment horizontal="center" vertical="center"/>
      <protection/>
    </xf>
    <xf numFmtId="0" fontId="41" fillId="3" borderId="0" xfId="0" applyNumberFormat="1" applyFont="1" applyAlignment="1" applyProtection="1">
      <alignment horizontal="center" vertical="center"/>
      <protection/>
    </xf>
    <xf numFmtId="0" fontId="4" fillId="5" borderId="35" xfId="0" applyNumberFormat="1" applyFont="1" applyBorder="1" applyAlignment="1" applyProtection="1">
      <alignment horizontal="center" vertical="center"/>
      <protection/>
    </xf>
    <xf numFmtId="0" fontId="4" fillId="5" borderId="36" xfId="0" applyNumberFormat="1" applyFont="1" applyBorder="1" applyAlignment="1" applyProtection="1">
      <alignment horizontal="center" vertical="center"/>
      <protection/>
    </xf>
    <xf numFmtId="0" fontId="4" fillId="5" borderId="37" xfId="0" applyNumberFormat="1" applyFont="1" applyBorder="1" applyAlignment="1" applyProtection="1">
      <alignment horizontal="center" vertical="center"/>
      <protection/>
    </xf>
    <xf numFmtId="0" fontId="0" fillId="4" borderId="0" xfId="0" applyFont="1" applyFill="1" applyAlignment="1">
      <alignment/>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579A32"/>
      <rgbColor rgb="003366FF"/>
      <rgbColor rgb="00CC9900"/>
      <rgbColor rgb="00D22630"/>
      <rgbColor rgb="00A54F0F"/>
      <rgbColor rgb="0000BFB3"/>
      <rgbColor rgb="00666666"/>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Weekly Occ (%) - Jun 27, 2020 to Sep 12, 2020</a:t>
            </a:r>
          </a:p>
        </c:rich>
      </c:tx>
      <c:layout/>
      <c:spPr>
        <a:noFill/>
        <a:ln>
          <a:noFill/>
        </a:ln>
      </c:spPr>
    </c:title>
    <c:plotArea>
      <c:layout>
        <c:manualLayout>
          <c:xMode val="edge"/>
          <c:yMode val="edge"/>
          <c:x val="0.01725"/>
          <c:y val="0.02575"/>
          <c:w val="0.95125"/>
          <c:h val="0.8745"/>
        </c:manualLayout>
      </c:layout>
      <c:barChart>
        <c:barDir val="col"/>
        <c:grouping val="clustered"/>
        <c:varyColors val="0"/>
        <c:axId val="37482011"/>
        <c:axId val="1793780"/>
      </c:barChart>
      <c:lineChart>
        <c:grouping val="standard"/>
        <c:varyColors val="0"/>
        <c:ser>
          <c:idx val="0"/>
          <c:order val="0"/>
          <c:tx>
            <c:v>This Year</c:v>
          </c:tx>
          <c:spPr>
            <a:ln w="38100">
              <a:solidFill>
                <a:srgbClr val="00BFB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BFB3"/>
              </a:solidFill>
              <a:ln>
                <a:solidFill>
                  <a:srgbClr val="00BFB3"/>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1"/>
          <c:order val="1"/>
          <c:tx>
            <c:v>Last Year</c:v>
          </c:tx>
          <c:spPr>
            <a:ln w="38100">
              <a:solidFill>
                <a:srgbClr val="FEDB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EDB00"/>
              </a:solidFill>
              <a:ln>
                <a:solidFill>
                  <a:srgbClr val="FEDB00"/>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axId val="37482011"/>
        <c:axId val="1793780"/>
      </c:lineChart>
      <c:catAx>
        <c:axId val="37482011"/>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1793780"/>
        <c:crosses val="autoZero"/>
        <c:auto val="1"/>
        <c:lblOffset val="100"/>
        <c:noMultiLvlLbl val="0"/>
      </c:catAx>
      <c:valAx>
        <c:axId val="1793780"/>
        <c:scaling>
          <c:orientation val="minMax"/>
          <c:max val="95"/>
          <c:min val="40"/>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37482011"/>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Weekly ADR - Jun 27, 2020 to Sep 12, 2020</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This Year</c:v>
          </c:tx>
          <c:spPr>
            <a:ln w="38100">
              <a:solidFill>
                <a:srgbClr val="00BFB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BFB3"/>
              </a:solidFill>
              <a:ln>
                <a:solidFill>
                  <a:srgbClr val="00BFB3"/>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1"/>
          <c:order val="1"/>
          <c:tx>
            <c:v>Last Year</c:v>
          </c:tx>
          <c:spPr>
            <a:ln w="38100">
              <a:solidFill>
                <a:srgbClr val="FEDB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EDB00"/>
              </a:solidFill>
              <a:ln>
                <a:solidFill>
                  <a:srgbClr val="FEDB00"/>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marker val="1"/>
        <c:axId val="16144021"/>
        <c:axId val="11078462"/>
      </c:lineChart>
      <c:catAx>
        <c:axId val="16144021"/>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11078462"/>
        <c:crosses val="autoZero"/>
        <c:auto val="1"/>
        <c:lblOffset val="100"/>
        <c:noMultiLvlLbl val="0"/>
      </c:catAx>
      <c:valAx>
        <c:axId val="11078462"/>
        <c:scaling>
          <c:orientation val="minMax"/>
          <c:max val="210"/>
          <c:min val="100"/>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16144021"/>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13</xdr:col>
      <xdr:colOff>419100</xdr:colOff>
      <xdr:row>18</xdr:row>
      <xdr:rowOff>38100</xdr:rowOff>
    </xdr:to>
    <xdr:graphicFrame>
      <xdr:nvGraphicFramePr>
        <xdr:cNvPr id="1" name="Chart 2"/>
        <xdr:cNvGraphicFramePr/>
      </xdr:nvGraphicFramePr>
      <xdr:xfrm>
        <a:off x="66675" y="838200"/>
        <a:ext cx="8258175" cy="3429000"/>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3</xdr:row>
      <xdr:rowOff>0</xdr:rowOff>
    </xdr:from>
    <xdr:to>
      <xdr:col>31</xdr:col>
      <xdr:colOff>9525</xdr:colOff>
      <xdr:row>18</xdr:row>
      <xdr:rowOff>38100</xdr:rowOff>
    </xdr:to>
    <xdr:graphicFrame>
      <xdr:nvGraphicFramePr>
        <xdr:cNvPr id="2" name="Chart 3"/>
        <xdr:cNvGraphicFramePr/>
      </xdr:nvGraphicFramePr>
      <xdr:xfrm>
        <a:off x="9648825" y="838200"/>
        <a:ext cx="8258175" cy="3429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19">
        <f>HYPERLINK("#'Translation Table'!A1","Translation Table")</f>
        <v>0</v>
      </c>
      <c r="C8" s="19"/>
      <c r="D8" s="20">
        <f>HYPERLINK("#'Translation Table'!A1","2")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386">
        <f>HYPERLINK("#'Day Trend'!A1","Day Trend")</f>
        <v>0</v>
      </c>
      <c r="C9" s="19"/>
      <c r="D9" s="387">
        <f>HYPERLINK("#'Day Trend'!A1","3")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386">
        <f>HYPERLINK("#'Multi-Seg-Occ'!A1","Multi-Seg-Occ")</f>
        <v>0</v>
      </c>
      <c r="C10" s="19"/>
      <c r="D10" s="387">
        <f>HYPERLINK("#'Multi-Seg-Occ'!A1","4")</f>
        <v>0</v>
      </c>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386">
        <f>HYPERLINK("#'Multi-Seg-ADR'!A1","Multi-Seg-ADR")</f>
        <v>0</v>
      </c>
      <c r="C11" s="19"/>
      <c r="D11" s="387">
        <f>HYPERLINK("#'Multi-Seg-ADR'!A1","5")</f>
        <v>0</v>
      </c>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386">
        <f>HYPERLINK("#'Multi-Seg-RevPAR'!A1","Multi-Seg-RevPAR")</f>
        <v>0</v>
      </c>
      <c r="C12" s="19"/>
      <c r="D12" s="387">
        <f>HYPERLINK("#'Multi-Seg-RevPAR'!A1","6")</f>
        <v>0</v>
      </c>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386">
        <f>HYPERLINK("#'Multi-Seg Raw-Sup'!A1","Multi-Seg Raw-Sup")</f>
        <v>0</v>
      </c>
      <c r="C13" s="19"/>
      <c r="D13" s="387">
        <f>HYPERLINK("#'Multi-Seg Raw-Sup'!A1","7")</f>
        <v>0</v>
      </c>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386">
        <f>HYPERLINK("#'Multi-Seg Raw-Dem'!A1","Multi-Seg Raw-Dem")</f>
        <v>0</v>
      </c>
      <c r="C14" s="19"/>
      <c r="D14" s="387">
        <f>HYPERLINK("#'Multi-Seg Raw-Dem'!A1","8")</f>
        <v>0</v>
      </c>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386">
        <f>HYPERLINK("#'Multi-Seg Raw-Rev'!A1","Multi-Seg Raw-Rev")</f>
        <v>0</v>
      </c>
      <c r="C15" s="19"/>
      <c r="D15" s="387">
        <f>HYPERLINK("#'Multi-Seg Raw-Rev'!A1","9")</f>
        <v>0</v>
      </c>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386">
        <f>HYPERLINK("#'Help'!A1","Help")</f>
        <v>0</v>
      </c>
      <c r="C16" s="19"/>
      <c r="D16" s="387">
        <f>HYPERLINK("#'Help'!A1","10")</f>
        <v>0</v>
      </c>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253"/>
      <c r="B1" s="253" t="s">
        <v>123</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row>
    <row r="2" spans="1:50" ht="84" customHeight="1">
      <c r="A2" s="253"/>
      <c r="B2" s="254"/>
      <c r="C2" s="255"/>
      <c r="D2" s="253"/>
      <c r="E2" s="253"/>
      <c r="F2" s="253"/>
      <c r="G2" s="253"/>
      <c r="H2" s="253"/>
      <c r="I2" s="253"/>
      <c r="J2" s="253"/>
      <c r="K2" s="256"/>
      <c r="L2" s="253"/>
      <c r="M2" s="256"/>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row>
    <row r="3" spans="1:50" ht="15" customHeight="1">
      <c r="A3" s="253"/>
      <c r="B3" s="254"/>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row>
    <row r="4" spans="1:50" ht="15" customHeight="1">
      <c r="A4" s="257" t="s">
        <v>124</v>
      </c>
      <c r="B4" s="258"/>
      <c r="C4" s="258"/>
      <c r="D4" s="258"/>
      <c r="E4" s="258"/>
      <c r="F4" s="258"/>
      <c r="G4" s="258"/>
      <c r="H4" s="258"/>
      <c r="I4" s="258"/>
      <c r="J4" s="258"/>
      <c r="K4" s="258"/>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row>
    <row r="5" spans="1:50" ht="15" customHeight="1">
      <c r="A5" s="259">
        <f>HYPERLINK("http://www.str.com/data-insights/resources/glossary","For all STR definitions, please visit www.str.com/data-insights/resources/glossary")</f>
        <v>0</v>
      </c>
      <c r="B5" s="259"/>
      <c r="C5" s="259"/>
      <c r="D5" s="259"/>
      <c r="E5" s="259"/>
      <c r="F5" s="259"/>
      <c r="G5" s="258"/>
      <c r="H5" s="258"/>
      <c r="I5" s="258"/>
      <c r="J5" s="258"/>
      <c r="K5" s="258"/>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row>
    <row r="6" spans="1:50" ht="15" customHeight="1">
      <c r="A6" s="258"/>
      <c r="B6" s="258"/>
      <c r="C6" s="258"/>
      <c r="D6" s="258"/>
      <c r="E6" s="258"/>
      <c r="F6" s="258"/>
      <c r="G6" s="258"/>
      <c r="H6" s="258"/>
      <c r="I6" s="258"/>
      <c r="J6" s="258"/>
      <c r="K6" s="258"/>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row>
    <row r="7" spans="1:50" ht="15" customHeight="1">
      <c r="A7" s="258"/>
      <c r="B7" s="258"/>
      <c r="C7" s="258"/>
      <c r="D7" s="258"/>
      <c r="E7" s="258"/>
      <c r="F7" s="258"/>
      <c r="G7" s="258"/>
      <c r="H7" s="258"/>
      <c r="I7" s="258"/>
      <c r="J7" s="258"/>
      <c r="K7" s="258"/>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row>
    <row r="8" spans="1:50" ht="15" customHeight="1">
      <c r="A8" s="257" t="s">
        <v>125</v>
      </c>
      <c r="B8" s="258"/>
      <c r="C8" s="258"/>
      <c r="D8" s="258"/>
      <c r="E8" s="258"/>
      <c r="F8" s="258"/>
      <c r="G8" s="258"/>
      <c r="H8" s="258"/>
      <c r="I8" s="258"/>
      <c r="J8" s="258"/>
      <c r="K8" s="258"/>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row>
    <row r="9" spans="1:50" ht="15" customHeight="1">
      <c r="A9" s="259">
        <f>HYPERLINK("http://www.str.com/data-insights/resources/FAQ","For all STR FAQs, please click here or visit http://www.str.com/data-insights/resources/FAQ")</f>
        <v>0</v>
      </c>
      <c r="B9" s="259"/>
      <c r="C9" s="259"/>
      <c r="D9" s="259"/>
      <c r="E9" s="259"/>
      <c r="F9" s="259"/>
      <c r="G9" s="258"/>
      <c r="H9" s="258"/>
      <c r="I9" s="258"/>
      <c r="J9" s="258"/>
      <c r="K9" s="258"/>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row>
    <row r="10" spans="1:50" ht="15" customHeight="1">
      <c r="A10" s="258"/>
      <c r="B10" s="258"/>
      <c r="C10" s="258"/>
      <c r="D10" s="258"/>
      <c r="E10" s="258"/>
      <c r="F10" s="258"/>
      <c r="G10" s="258"/>
      <c r="H10" s="258"/>
      <c r="I10" s="258"/>
      <c r="J10" s="258"/>
      <c r="K10" s="258"/>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row>
    <row r="11" spans="1:50" ht="15" customHeight="1">
      <c r="A11" s="258"/>
      <c r="B11" s="258"/>
      <c r="C11" s="258"/>
      <c r="D11" s="258"/>
      <c r="E11" s="258"/>
      <c r="F11" s="258"/>
      <c r="G11" s="258"/>
      <c r="H11" s="258"/>
      <c r="I11" s="258"/>
      <c r="J11" s="258"/>
      <c r="K11" s="258"/>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row>
    <row r="12" spans="1:50" ht="15" customHeight="1">
      <c r="A12" s="259">
        <f>HYPERLINK("http://www.str.com/contact","For additional support, please contact your regional office")</f>
        <v>0</v>
      </c>
      <c r="B12" s="259"/>
      <c r="C12" s="259"/>
      <c r="D12" s="259"/>
      <c r="E12" s="259"/>
      <c r="F12" s="259"/>
      <c r="G12" s="259"/>
      <c r="H12" s="259"/>
      <c r="I12" s="259"/>
      <c r="J12" s="259"/>
      <c r="K12" s="258"/>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row>
    <row r="13" spans="1:50" ht="15" customHeight="1">
      <c r="A13" s="258"/>
      <c r="B13" s="258"/>
      <c r="C13" s="258"/>
      <c r="D13" s="258"/>
      <c r="E13" s="258"/>
      <c r="F13" s="258"/>
      <c r="G13" s="258"/>
      <c r="H13" s="258"/>
      <c r="I13" s="258"/>
      <c r="J13" s="258"/>
      <c r="K13" s="258"/>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row>
    <row r="14" spans="1:50" ht="16.5" customHeight="1">
      <c r="A14" s="260">
        <f>HYPERLINK("http://www.hotelnewsnow.com/","For the latest in industry news, visit HotelNewsNow.com.")</f>
        <v>0</v>
      </c>
      <c r="B14" s="260"/>
      <c r="C14" s="260"/>
      <c r="D14" s="260"/>
      <c r="E14" s="260"/>
      <c r="F14" s="260"/>
      <c r="G14" s="260"/>
      <c r="H14" s="260"/>
      <c r="I14" s="260"/>
      <c r="J14" s="261"/>
      <c r="K14" s="258"/>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row>
    <row r="15" spans="1:50" ht="15" customHeight="1">
      <c r="A15" s="260">
        <f>HYPERLINK("http://www.hoteldataconference.com/","To learn more about the Hotel Data Conference, visit HotelDataConference.com.")</f>
        <v>0</v>
      </c>
      <c r="B15" s="260"/>
      <c r="C15" s="260"/>
      <c r="D15" s="260"/>
      <c r="E15" s="260"/>
      <c r="F15" s="260"/>
      <c r="G15" s="260"/>
      <c r="H15" s="260"/>
      <c r="I15" s="260"/>
      <c r="J15" s="261"/>
      <c r="K15" s="261"/>
      <c r="L15" s="261"/>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row>
    <row r="16" spans="1:50" ht="15" customHeight="1">
      <c r="A16" s="253"/>
      <c r="B16" s="253"/>
      <c r="C16" s="262"/>
      <c r="D16" s="262"/>
      <c r="E16" s="262"/>
      <c r="F16" s="262"/>
      <c r="G16" s="262"/>
      <c r="H16" s="262"/>
      <c r="I16" s="262"/>
      <c r="J16" s="262"/>
      <c r="K16" s="262"/>
      <c r="L16" s="262"/>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row>
    <row r="17" spans="1:50" ht="15" customHeight="1">
      <c r="A17" s="253"/>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row>
    <row r="18" spans="1:50" ht="15" customHeight="1">
      <c r="A18" s="253"/>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row>
    <row r="19" spans="1:50" ht="15" customHeight="1">
      <c r="A19" s="253"/>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row>
    <row r="20" spans="1:50" ht="15" customHeight="1">
      <c r="A20" s="253"/>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row>
    <row r="21" spans="1:50" ht="15" customHeight="1">
      <c r="A21" s="253"/>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row>
    <row r="22" spans="1:50" ht="15" customHeight="1">
      <c r="A22" s="253"/>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row>
    <row r="23" spans="1:50" ht="15" customHeight="1">
      <c r="A23" s="253"/>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row>
    <row r="24" spans="1:50" ht="15" customHeight="1">
      <c r="A24" s="253"/>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row>
    <row r="25" spans="1:50" ht="15" customHeight="1">
      <c r="A25" s="253"/>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row>
    <row r="26" spans="1:50" ht="15" customHeight="1">
      <c r="A26" s="253"/>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row>
    <row r="27" spans="1:50" ht="15" customHeight="1">
      <c r="A27" s="253"/>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row>
    <row r="28" spans="1:50" ht="15" customHeight="1">
      <c r="A28" s="253"/>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row>
    <row r="29" spans="1:50" ht="15" customHeight="1">
      <c r="A29" s="25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row>
    <row r="30" spans="1:50" ht="15" customHeight="1">
      <c r="A30" s="253"/>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row>
    <row r="31" spans="1:50" ht="15" customHeight="1">
      <c r="A31" s="253"/>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row>
    <row r="32" spans="1:50" ht="15" customHeight="1">
      <c r="A32" s="253"/>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row>
    <row r="33" spans="1:50" ht="15" customHeight="1">
      <c r="A33" s="253"/>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row>
    <row r="34" spans="1:50" ht="15" customHeight="1">
      <c r="A34" s="253"/>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row>
    <row r="35" spans="1:50" ht="15" customHeight="1">
      <c r="A35" s="253"/>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row>
    <row r="36" spans="1:50" ht="15" customHeight="1">
      <c r="A36" s="253"/>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row>
    <row r="37" spans="1:50" ht="15" customHeight="1">
      <c r="A37" s="253"/>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row>
    <row r="38" spans="1:50" ht="15" customHeight="1">
      <c r="A38" s="25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row>
    <row r="39" spans="1:50" ht="15" customHeight="1">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row>
    <row r="40" spans="1:50" ht="15" customHeight="1">
      <c r="A40" s="253"/>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row>
    <row r="41" spans="1:50" ht="15" customHeight="1">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row>
    <row r="42" spans="1:50" ht="15" customHeight="1">
      <c r="A42" s="253"/>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row>
    <row r="43" spans="1:50" ht="15" customHeight="1">
      <c r="A43" s="253"/>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row>
    <row r="44" spans="1:50" ht="15" customHeight="1">
      <c r="A44" s="253"/>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row>
    <row r="45" spans="1:50" ht="15" customHeight="1">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row>
    <row r="46" spans="1:50" ht="15" customHeight="1">
      <c r="A46" s="253"/>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row>
    <row r="47" spans="1:50" ht="15" customHeight="1">
      <c r="A47" s="253"/>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row>
    <row r="48" spans="1:50" ht="15" customHeight="1">
      <c r="A48" s="253"/>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row>
    <row r="49" spans="1:50" ht="15" customHeight="1">
      <c r="A49" s="253"/>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row>
    <row r="50" spans="1:50" ht="15" customHeight="1">
      <c r="A50" s="253"/>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row>
    <row r="51" spans="1:50" ht="15" customHeight="1">
      <c r="A51" s="253"/>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row>
    <row r="52" spans="1:50" ht="15" customHeight="1">
      <c r="A52" s="253"/>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row>
    <row r="53" spans="1:50" ht="15" customHeight="1">
      <c r="A53" s="253"/>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row>
    <row r="54" spans="1:50" ht="15" customHeight="1">
      <c r="A54" s="253"/>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row>
    <row r="55" spans="1:50" ht="15" customHeight="1">
      <c r="A55" s="253"/>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row>
    <row r="56" spans="1:50" ht="15" customHeight="1">
      <c r="A56" s="253"/>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row>
    <row r="57" spans="1:50" ht="15" customHeight="1">
      <c r="A57" s="253"/>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row>
    <row r="58" spans="1:50" ht="15" customHeight="1">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row>
    <row r="59" spans="1:50" ht="15" customHeight="1">
      <c r="A59" s="253"/>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row>
    <row r="60" spans="1:50" ht="15" customHeight="1">
      <c r="A60" s="253"/>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row>
    <row r="61" spans="1:50" ht="15" customHeight="1">
      <c r="A61" s="253"/>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row>
    <row r="62" spans="1:50" ht="15" customHeight="1">
      <c r="A62" s="253"/>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row>
    <row r="63" spans="1:50" ht="15" customHeight="1">
      <c r="A63" s="253"/>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row>
    <row r="64" spans="1:50" ht="15" customHeight="1">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row>
    <row r="65" spans="1:50" ht="15" customHeight="1">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row>
    <row r="66" spans="1:50" ht="15" customHeight="1">
      <c r="A66" s="253"/>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row>
    <row r="67" spans="1:50" ht="15" customHeight="1">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row>
    <row r="68" spans="1:50" ht="15" customHeight="1">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row>
    <row r="69" spans="1:50" ht="15" customHeight="1">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row>
    <row r="70" spans="1:50" ht="15" customHeight="1">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row>
    <row r="71" spans="1:50" ht="15" customHeight="1">
      <c r="A71" s="253"/>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row>
    <row r="72" spans="1:50" ht="15" customHeight="1">
      <c r="A72" s="253"/>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row>
    <row r="73" spans="1:50" ht="15" customHeight="1">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row>
    <row r="74" spans="1:50" ht="15" customHeigh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row>
    <row r="75" spans="1:50" ht="15" customHeight="1">
      <c r="A75" s="253"/>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3"/>
    </row>
    <row r="76" spans="1:50" ht="15" customHeight="1">
      <c r="A76" s="253"/>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row>
    <row r="77" spans="1:50" ht="15" customHeight="1">
      <c r="A77" s="253"/>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row>
    <row r="78" spans="1:50" ht="15" customHeight="1">
      <c r="A78" s="253"/>
      <c r="B78" s="253"/>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c r="AT78" s="253"/>
      <c r="AU78" s="253"/>
      <c r="AV78" s="253"/>
      <c r="AW78" s="253"/>
      <c r="AX78" s="253"/>
    </row>
    <row r="79" spans="1:50" ht="15" customHeight="1">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3"/>
      <c r="AU79" s="253"/>
      <c r="AV79" s="253"/>
      <c r="AW79" s="253"/>
      <c r="AX79" s="253"/>
    </row>
    <row r="80" spans="1:50" ht="15" customHeight="1">
      <c r="A80" s="253"/>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3"/>
    </row>
    <row r="81" spans="1:50" ht="15" customHeight="1">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3"/>
    </row>
    <row r="82" spans="1:50" ht="15" customHeight="1">
      <c r="A82" s="253"/>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row>
    <row r="83" spans="1:50" ht="15" customHeight="1">
      <c r="A83" s="253"/>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row>
    <row r="84" spans="1:50" ht="15" customHeight="1">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53"/>
    </row>
    <row r="85" spans="1:50" ht="15" customHeight="1">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row>
    <row r="86" spans="1:50" ht="15" customHeight="1">
      <c r="A86" s="253"/>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row>
    <row r="87" spans="1:50" ht="15" customHeight="1">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row>
    <row r="88" spans="1:50" ht="15" customHeight="1">
      <c r="A88" s="253"/>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row>
    <row r="89" spans="1:50" ht="15" customHeight="1">
      <c r="A89" s="253"/>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row>
    <row r="90" spans="1:50" ht="15" customHeight="1">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row>
    <row r="91" spans="1:50" ht="15" customHeight="1">
      <c r="A91" s="253"/>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row>
    <row r="92" spans="1:50" ht="15" customHeight="1">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row>
    <row r="93" spans="1:50" ht="15" customHeight="1">
      <c r="A93" s="253"/>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row>
    <row r="94" spans="1:50" ht="15" customHeight="1">
      <c r="A94" s="253"/>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row>
    <row r="95" spans="1:50" ht="15" customHeight="1">
      <c r="A95" s="253"/>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row>
    <row r="96" spans="1:50" ht="15" customHeight="1">
      <c r="A96" s="253"/>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row>
    <row r="97" spans="1:50" ht="15" customHeight="1">
      <c r="A97" s="253"/>
      <c r="B97" s="253"/>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row>
    <row r="98" spans="1:50" ht="15" customHeight="1">
      <c r="A98" s="253"/>
      <c r="B98" s="253"/>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row>
    <row r="99" spans="1:50" ht="15" customHeight="1">
      <c r="A99" s="253"/>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row>
    <row r="100" spans="1:50" ht="15" customHeight="1">
      <c r="A100" s="253"/>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58"/>
  <sheetViews>
    <sheetView showGridLines="0" defaultGridColor="0" zoomScaleSheetLayoutView="100" colorId="0" workbookViewId="0" topLeftCell="A1">
      <selection activeCell="A1" sqref="A1"/>
    </sheetView>
  </sheetViews>
  <sheetFormatPr defaultColWidth="9.140625" defaultRowHeight="12.75"/>
  <cols>
    <col min="1" max="1" width="1.7109375" style="0" customWidth="1"/>
    <col min="2" max="3" width="8.7109375" style="0" customWidth="1"/>
    <col min="4" max="4" width="5.7109375" style="0" customWidth="1"/>
    <col min="5" max="5" width="6.00390625" style="0" customWidth="1"/>
    <col min="6" max="6" width="5.421875" style="0" customWidth="1"/>
    <col min="7" max="7" width="6.140625" style="0" customWidth="1"/>
    <col min="8" max="8" width="5.57421875" style="0" customWidth="1"/>
    <col min="9" max="9" width="4.140625" style="0" customWidth="1"/>
    <col min="10" max="10" width="4.8515625" style="0" customWidth="1"/>
    <col min="11" max="12" width="4.7109375" style="0" customWidth="1"/>
    <col min="13" max="13" width="6.7109375" style="0" customWidth="1"/>
    <col min="14" max="14" width="4.7109375" style="0" customWidth="1"/>
    <col min="16" max="16" width="5.7109375" style="0" customWidth="1"/>
    <col min="17" max="17" width="6.00390625" style="0" customWidth="1"/>
    <col min="18" max="18" width="5.421875" style="0" customWidth="1"/>
    <col min="19" max="19" width="6.140625" style="0" customWidth="1"/>
    <col min="20" max="20" width="5.57421875" style="0" customWidth="1"/>
    <col min="21" max="21" width="4.140625" style="0" customWidth="1"/>
    <col min="22" max="22" width="4.8515625" style="0" customWidth="1"/>
    <col min="23" max="23" width="8.7109375" style="0" customWidth="1"/>
    <col min="24" max="24" width="4.7109375" style="0" customWidth="1"/>
  </cols>
  <sheetData>
    <row r="1" spans="1:38" ht="30" customHeight="1">
      <c r="A1" s="29"/>
      <c r="B1" s="30" t="s">
        <v>11</v>
      </c>
      <c r="D1" s="31"/>
      <c r="E1" s="31"/>
      <c r="F1" s="31"/>
      <c r="G1" s="31"/>
      <c r="H1" s="31"/>
      <c r="I1" s="31"/>
      <c r="J1" s="31"/>
      <c r="K1" s="31"/>
      <c r="L1" s="31"/>
      <c r="M1" s="31"/>
      <c r="N1" s="31"/>
      <c r="O1" s="31"/>
      <c r="P1" s="31"/>
      <c r="Q1" s="31"/>
      <c r="R1" s="31"/>
      <c r="S1" s="31"/>
      <c r="T1" s="31"/>
      <c r="U1" s="31"/>
      <c r="V1" s="31"/>
      <c r="W1" s="31"/>
      <c r="X1" s="31"/>
      <c r="Y1" s="32"/>
      <c r="Z1" s="32"/>
      <c r="AA1" s="32"/>
      <c r="AB1" s="32"/>
      <c r="AC1" s="32"/>
      <c r="AD1" s="32"/>
      <c r="AE1" s="32"/>
      <c r="AF1" s="32"/>
      <c r="AG1" s="32"/>
      <c r="AH1" s="32"/>
      <c r="AI1" s="32"/>
      <c r="AJ1" s="32"/>
      <c r="AK1" s="32"/>
      <c r="AL1" s="32"/>
    </row>
    <row r="2" spans="1:38" ht="15" customHeight="1">
      <c r="A2" s="31"/>
      <c r="B2" t="s">
        <v>2</v>
      </c>
      <c r="C2" s="31"/>
      <c r="D2" s="31"/>
      <c r="E2" s="31"/>
      <c r="F2" s="31"/>
      <c r="G2" s="31"/>
      <c r="H2" s="31"/>
      <c r="I2" s="31"/>
      <c r="J2" s="31"/>
      <c r="K2" s="31"/>
      <c r="L2" s="31"/>
      <c r="M2" s="31"/>
      <c r="N2" s="31"/>
      <c r="O2" s="31"/>
      <c r="P2" s="31"/>
      <c r="Q2" s="31"/>
      <c r="R2" s="31"/>
      <c r="S2" s="31"/>
      <c r="T2" s="31"/>
      <c r="U2" s="31"/>
      <c r="V2" s="31"/>
      <c r="W2" s="31"/>
      <c r="X2" s="31"/>
      <c r="Y2" s="32"/>
      <c r="Z2" s="32"/>
      <c r="AA2" s="32"/>
      <c r="AB2" s="32"/>
      <c r="AC2" s="32"/>
      <c r="AD2" s="32"/>
      <c r="AE2" s="32"/>
      <c r="AF2" s="32"/>
      <c r="AG2" s="32"/>
      <c r="AH2" s="32"/>
      <c r="AI2" s="32"/>
      <c r="AJ2" s="32"/>
      <c r="AK2" s="32"/>
      <c r="AL2" s="32"/>
    </row>
    <row r="3" spans="1:38" ht="12.75">
      <c r="A3" s="31"/>
      <c r="B3" s="31"/>
      <c r="C3" s="31"/>
      <c r="D3" s="31"/>
      <c r="E3" s="31"/>
      <c r="F3" s="31"/>
      <c r="G3" s="31"/>
      <c r="H3" s="31"/>
      <c r="I3" s="31"/>
      <c r="J3" s="31"/>
      <c r="K3" s="31"/>
      <c r="L3" s="31"/>
      <c r="M3" s="31"/>
      <c r="N3" s="31"/>
      <c r="O3" s="31"/>
      <c r="P3" s="31"/>
      <c r="Q3" s="31"/>
      <c r="R3" s="31"/>
      <c r="S3" s="31"/>
      <c r="T3" s="31"/>
      <c r="U3" s="31"/>
      <c r="V3" s="31"/>
      <c r="W3" s="31"/>
      <c r="X3" s="31"/>
      <c r="Y3" s="32"/>
      <c r="Z3" s="32"/>
      <c r="AA3" s="32"/>
      <c r="AB3" s="32"/>
      <c r="AC3" s="32"/>
      <c r="AD3" s="32"/>
      <c r="AE3" s="32"/>
      <c r="AF3" s="32"/>
      <c r="AG3" s="32"/>
      <c r="AH3" s="32"/>
      <c r="AI3" s="32"/>
      <c r="AJ3" s="32"/>
      <c r="AK3" s="32"/>
      <c r="AL3" s="32"/>
    </row>
    <row r="4" spans="1:38" ht="12.75">
      <c r="A4" s="31"/>
      <c r="B4" s="31"/>
      <c r="C4" s="31"/>
      <c r="D4" s="31"/>
      <c r="E4" s="31"/>
      <c r="F4" s="31"/>
      <c r="G4" s="31"/>
      <c r="H4" s="31"/>
      <c r="I4" s="31"/>
      <c r="J4" s="31"/>
      <c r="K4" s="31"/>
      <c r="L4" s="31"/>
      <c r="M4" s="31"/>
      <c r="N4" s="31"/>
      <c r="O4" s="31"/>
      <c r="P4" s="31"/>
      <c r="Q4" s="31"/>
      <c r="R4" s="31"/>
      <c r="S4" s="31"/>
      <c r="T4" s="31"/>
      <c r="U4" s="31"/>
      <c r="V4" s="31"/>
      <c r="W4" s="31"/>
      <c r="X4" s="31"/>
      <c r="Y4" s="32"/>
      <c r="Z4" s="32"/>
      <c r="AA4" s="32"/>
      <c r="AB4" s="32"/>
      <c r="AC4" s="32"/>
      <c r="AD4" s="32"/>
      <c r="AE4" s="32"/>
      <c r="AF4" s="32"/>
      <c r="AG4" s="32"/>
      <c r="AH4" s="32"/>
      <c r="AI4" s="32"/>
      <c r="AJ4" s="32"/>
      <c r="AK4" s="32"/>
      <c r="AL4" s="32"/>
    </row>
    <row r="5" spans="1:38" ht="12.75">
      <c r="A5" s="31"/>
      <c r="B5" s="31"/>
      <c r="C5" s="31"/>
      <c r="D5" s="31"/>
      <c r="E5" s="31"/>
      <c r="F5" s="31"/>
      <c r="G5" s="31"/>
      <c r="H5" s="31"/>
      <c r="I5" s="31"/>
      <c r="J5" s="31"/>
      <c r="K5" s="31"/>
      <c r="L5" s="31"/>
      <c r="M5" s="31"/>
      <c r="N5" s="31"/>
      <c r="O5" s="31"/>
      <c r="P5" s="31"/>
      <c r="Q5" s="31"/>
      <c r="R5" s="31"/>
      <c r="S5" s="31"/>
      <c r="T5" s="31"/>
      <c r="U5" s="31"/>
      <c r="V5" s="31"/>
      <c r="W5" s="31"/>
      <c r="X5" s="31"/>
      <c r="Y5" s="32"/>
      <c r="Z5" s="32"/>
      <c r="AA5" s="32"/>
      <c r="AB5" s="32"/>
      <c r="AC5" s="32"/>
      <c r="AD5" s="32"/>
      <c r="AE5" s="32"/>
      <c r="AF5" s="32"/>
      <c r="AG5" s="32"/>
      <c r="AH5" s="32"/>
      <c r="AI5" s="32"/>
      <c r="AJ5" s="32"/>
      <c r="AK5" s="32"/>
      <c r="AL5" s="32"/>
    </row>
    <row r="6" spans="1:38" ht="12.75">
      <c r="A6" s="31"/>
      <c r="B6" s="31"/>
      <c r="C6" s="31"/>
      <c r="D6" s="31"/>
      <c r="E6" s="31"/>
      <c r="F6" s="31"/>
      <c r="G6" s="31"/>
      <c r="H6" s="31"/>
      <c r="I6" s="31"/>
      <c r="J6" s="31"/>
      <c r="K6" s="31"/>
      <c r="L6" s="31"/>
      <c r="M6" s="31"/>
      <c r="N6" s="31"/>
      <c r="O6" s="31"/>
      <c r="P6" s="31"/>
      <c r="Q6" s="31"/>
      <c r="R6" s="31"/>
      <c r="S6" s="31"/>
      <c r="T6" s="31"/>
      <c r="U6" s="31"/>
      <c r="V6" s="31"/>
      <c r="W6" s="31"/>
      <c r="X6" s="31"/>
      <c r="Y6" s="32"/>
      <c r="Z6" s="32"/>
      <c r="AA6" s="32"/>
      <c r="AB6" s="32"/>
      <c r="AC6" s="32"/>
      <c r="AD6" s="32"/>
      <c r="AE6" s="32"/>
      <c r="AF6" s="32"/>
      <c r="AG6" s="32"/>
      <c r="AH6" s="32"/>
      <c r="AI6" s="32"/>
      <c r="AJ6" s="32"/>
      <c r="AK6" s="32"/>
      <c r="AL6" s="32"/>
    </row>
    <row r="7" spans="1:38" ht="12.75">
      <c r="A7" s="31"/>
      <c r="B7" s="31"/>
      <c r="C7" s="31"/>
      <c r="D7" s="31"/>
      <c r="E7" s="31"/>
      <c r="F7" s="31"/>
      <c r="G7" s="31"/>
      <c r="H7" s="31"/>
      <c r="I7" s="31"/>
      <c r="J7" s="31"/>
      <c r="K7" s="31"/>
      <c r="L7" s="31"/>
      <c r="M7" s="31"/>
      <c r="N7" s="31"/>
      <c r="O7" s="31"/>
      <c r="P7" s="31"/>
      <c r="Q7" s="31"/>
      <c r="R7" s="31"/>
      <c r="S7" s="31"/>
      <c r="T7" s="31"/>
      <c r="U7" s="31"/>
      <c r="V7" s="31"/>
      <c r="W7" s="31"/>
      <c r="X7" s="31"/>
      <c r="Y7" s="32"/>
      <c r="Z7" s="32"/>
      <c r="AA7" s="32"/>
      <c r="AB7" s="32"/>
      <c r="AC7" s="32"/>
      <c r="AD7" s="32"/>
      <c r="AE7" s="32"/>
      <c r="AF7" s="32"/>
      <c r="AG7" s="32"/>
      <c r="AH7" s="32"/>
      <c r="AI7" s="32"/>
      <c r="AJ7" s="32"/>
      <c r="AK7" s="32"/>
      <c r="AL7" s="32"/>
    </row>
    <row r="8" spans="1:38" ht="18" customHeight="1">
      <c r="A8" s="33"/>
      <c r="B8" s="31"/>
      <c r="C8" s="31"/>
      <c r="D8" s="34">
        <v>2020</v>
      </c>
      <c r="E8" s="34"/>
      <c r="F8" s="34"/>
      <c r="G8" s="34"/>
      <c r="H8" s="34"/>
      <c r="I8" s="34"/>
      <c r="J8" s="34"/>
      <c r="K8" s="33"/>
      <c r="L8" s="33"/>
      <c r="M8" s="33"/>
      <c r="N8" s="33"/>
      <c r="O8" s="31"/>
      <c r="P8" s="34">
        <v>2019</v>
      </c>
      <c r="Q8" s="34"/>
      <c r="R8" s="34"/>
      <c r="S8" s="34"/>
      <c r="T8" s="34"/>
      <c r="U8" s="34"/>
      <c r="V8" s="34"/>
      <c r="W8" s="33"/>
      <c r="X8" s="33"/>
      <c r="Y8" s="32"/>
      <c r="Z8" s="32"/>
      <c r="AA8" s="32"/>
      <c r="AB8" s="32"/>
      <c r="AC8" s="32"/>
      <c r="AD8" s="32"/>
      <c r="AE8" s="32"/>
      <c r="AF8" s="32"/>
      <c r="AG8" s="32"/>
      <c r="AH8" s="32"/>
      <c r="AI8" s="32"/>
      <c r="AJ8" s="32"/>
      <c r="AK8" s="32"/>
      <c r="AL8" s="32"/>
    </row>
    <row r="9" spans="1:50" ht="15.75" customHeight="1">
      <c r="A9" s="35"/>
      <c r="B9" s="36"/>
      <c r="C9" s="36"/>
      <c r="D9" s="37" t="s">
        <v>12</v>
      </c>
      <c r="E9" s="37" t="s">
        <v>13</v>
      </c>
      <c r="F9" s="37" t="s">
        <v>14</v>
      </c>
      <c r="G9" s="37" t="s">
        <v>15</v>
      </c>
      <c r="H9" s="37" t="s">
        <v>16</v>
      </c>
      <c r="I9" s="37" t="s">
        <v>17</v>
      </c>
      <c r="J9" s="37" t="s">
        <v>18</v>
      </c>
      <c r="K9" s="35"/>
      <c r="L9" s="35"/>
      <c r="M9" s="36"/>
      <c r="N9" s="36"/>
      <c r="O9" s="36"/>
      <c r="P9" s="37" t="s">
        <v>12</v>
      </c>
      <c r="Q9" s="37" t="s">
        <v>13</v>
      </c>
      <c r="R9" s="37" t="s">
        <v>14</v>
      </c>
      <c r="S9" s="37" t="s">
        <v>15</v>
      </c>
      <c r="T9" s="37" t="s">
        <v>16</v>
      </c>
      <c r="U9" s="37" t="s">
        <v>17</v>
      </c>
      <c r="V9" s="37" t="s">
        <v>18</v>
      </c>
      <c r="W9" s="35"/>
      <c r="X9" s="35"/>
      <c r="Y9" s="38"/>
      <c r="Z9" s="38"/>
      <c r="AA9" s="38"/>
      <c r="AB9" s="38"/>
      <c r="AC9" s="38"/>
      <c r="AD9" s="38"/>
      <c r="AE9" s="38"/>
      <c r="AF9" s="38"/>
      <c r="AG9" s="38"/>
      <c r="AH9" s="38"/>
      <c r="AI9" s="38"/>
      <c r="AJ9" s="38"/>
      <c r="AK9" s="38"/>
      <c r="AL9" s="38"/>
      <c r="AM9" s="39"/>
      <c r="AN9" s="39"/>
      <c r="AO9" s="39"/>
      <c r="AP9" s="39"/>
      <c r="AQ9" s="39"/>
      <c r="AR9" s="39"/>
      <c r="AS9" s="39"/>
      <c r="AT9" s="39"/>
      <c r="AU9" s="39"/>
      <c r="AV9" s="39"/>
      <c r="AW9" s="39"/>
      <c r="AX9" s="39"/>
    </row>
    <row r="10" spans="1:38" ht="19.5" customHeight="1">
      <c r="A10" s="40"/>
      <c r="B10" s="31"/>
      <c r="C10" s="41" t="s">
        <v>19</v>
      </c>
      <c r="D10" s="42">
        <v>16</v>
      </c>
      <c r="E10" s="43">
        <v>17</v>
      </c>
      <c r="F10" s="43">
        <v>18</v>
      </c>
      <c r="G10" s="43">
        <v>19</v>
      </c>
      <c r="H10" s="43">
        <v>20</v>
      </c>
      <c r="I10" s="43">
        <v>21</v>
      </c>
      <c r="J10" s="44">
        <v>22</v>
      </c>
      <c r="K10" s="40"/>
      <c r="L10" s="40"/>
      <c r="M10" s="381" t="s">
        <v>20</v>
      </c>
      <c r="N10" s="45"/>
      <c r="O10" s="41" t="s">
        <v>19</v>
      </c>
      <c r="P10" s="42">
        <v>18</v>
      </c>
      <c r="Q10" s="43">
        <v>19</v>
      </c>
      <c r="R10" s="43">
        <v>20</v>
      </c>
      <c r="S10" s="43">
        <v>21</v>
      </c>
      <c r="T10" s="43">
        <v>22</v>
      </c>
      <c r="U10" s="43">
        <v>23</v>
      </c>
      <c r="V10" s="44">
        <v>24</v>
      </c>
      <c r="W10" s="40"/>
      <c r="X10" s="40"/>
      <c r="Y10" s="32"/>
      <c r="Z10" s="32"/>
      <c r="AA10" s="32"/>
      <c r="AB10" s="32"/>
      <c r="AC10" s="32"/>
      <c r="AD10" s="32"/>
      <c r="AE10" s="32"/>
      <c r="AF10" s="32"/>
      <c r="AG10" s="32"/>
      <c r="AH10" s="32"/>
      <c r="AI10" s="32"/>
      <c r="AJ10" s="32"/>
      <c r="AK10" s="32"/>
      <c r="AL10" s="32"/>
    </row>
    <row r="11" spans="1:38" ht="19.5" customHeight="1">
      <c r="A11" s="40"/>
      <c r="B11" s="31"/>
      <c r="C11" s="41" t="s">
        <v>19</v>
      </c>
      <c r="D11" s="46">
        <v>23</v>
      </c>
      <c r="E11" s="47">
        <v>24</v>
      </c>
      <c r="F11" s="47">
        <v>25</v>
      </c>
      <c r="G11" s="47">
        <v>26</v>
      </c>
      <c r="H11" s="47">
        <v>27</v>
      </c>
      <c r="I11" s="47">
        <v>28</v>
      </c>
      <c r="J11" s="48">
        <v>29</v>
      </c>
      <c r="K11" s="40"/>
      <c r="L11" s="40"/>
      <c r="M11" s="381" t="s">
        <v>20</v>
      </c>
      <c r="N11" s="45"/>
      <c r="O11" s="41" t="s">
        <v>19</v>
      </c>
      <c r="P11" s="46">
        <v>25</v>
      </c>
      <c r="Q11" s="47">
        <v>26</v>
      </c>
      <c r="R11" s="47">
        <v>27</v>
      </c>
      <c r="S11" s="47">
        <v>28</v>
      </c>
      <c r="T11" s="47">
        <v>29</v>
      </c>
      <c r="U11" s="47">
        <v>30</v>
      </c>
      <c r="V11" s="48">
        <v>31</v>
      </c>
      <c r="W11" s="40"/>
      <c r="X11" s="40"/>
      <c r="Y11" s="32"/>
      <c r="Z11" s="32"/>
      <c r="AA11" s="32"/>
      <c r="AB11" s="32"/>
      <c r="AC11" s="32"/>
      <c r="AD11" s="32"/>
      <c r="AE11" s="32"/>
      <c r="AF11" s="32"/>
      <c r="AG11" s="32"/>
      <c r="AH11" s="32"/>
      <c r="AI11" s="32"/>
      <c r="AJ11" s="32"/>
      <c r="AK11" s="32"/>
      <c r="AL11" s="32"/>
    </row>
    <row r="12" spans="1:38" ht="19.5" customHeight="1">
      <c r="A12" s="40"/>
      <c r="B12" s="31"/>
      <c r="C12" s="41" t="s">
        <v>21</v>
      </c>
      <c r="D12" s="49">
        <v>30</v>
      </c>
      <c r="E12" s="50">
        <v>31</v>
      </c>
      <c r="F12" s="50">
        <v>1</v>
      </c>
      <c r="G12" s="50">
        <v>2</v>
      </c>
      <c r="H12" s="50">
        <v>3</v>
      </c>
      <c r="I12" s="50">
        <v>4</v>
      </c>
      <c r="J12" s="51">
        <v>5</v>
      </c>
      <c r="K12" s="40"/>
      <c r="L12" s="40"/>
      <c r="M12" s="381" t="s">
        <v>20</v>
      </c>
      <c r="N12" s="45"/>
      <c r="O12" s="41" t="s">
        <v>22</v>
      </c>
      <c r="P12" s="49">
        <v>1</v>
      </c>
      <c r="Q12" s="50">
        <v>2</v>
      </c>
      <c r="R12" s="50">
        <v>3</v>
      </c>
      <c r="S12" s="50">
        <v>4</v>
      </c>
      <c r="T12" s="50">
        <v>5</v>
      </c>
      <c r="U12" s="50">
        <v>6</v>
      </c>
      <c r="V12" s="51">
        <v>7</v>
      </c>
      <c r="W12" s="40"/>
      <c r="X12" s="40"/>
      <c r="Y12" s="32"/>
      <c r="Z12" s="32"/>
      <c r="AA12" s="32"/>
      <c r="AB12" s="32"/>
      <c r="AC12" s="32"/>
      <c r="AD12" s="32"/>
      <c r="AE12" s="32"/>
      <c r="AF12" s="32"/>
      <c r="AG12" s="32"/>
      <c r="AH12" s="32"/>
      <c r="AI12" s="32"/>
      <c r="AJ12" s="32"/>
      <c r="AK12" s="32"/>
      <c r="AL12" s="32"/>
    </row>
    <row r="13" spans="1:38" ht="19.5" customHeight="1">
      <c r="A13" s="40"/>
      <c r="B13" s="31"/>
      <c r="C13" s="41" t="s">
        <v>22</v>
      </c>
      <c r="D13" s="378">
        <v>6</v>
      </c>
      <c r="E13" s="379">
        <v>7</v>
      </c>
      <c r="F13" s="379">
        <v>8</v>
      </c>
      <c r="G13" s="379">
        <v>9</v>
      </c>
      <c r="H13" s="379">
        <v>10</v>
      </c>
      <c r="I13" s="379">
        <v>11</v>
      </c>
      <c r="J13" s="380">
        <v>12</v>
      </c>
      <c r="K13" s="40"/>
      <c r="L13" s="40"/>
      <c r="M13" s="381" t="s">
        <v>20</v>
      </c>
      <c r="N13" s="45"/>
      <c r="O13" s="41" t="s">
        <v>22</v>
      </c>
      <c r="P13" s="378">
        <v>8</v>
      </c>
      <c r="Q13" s="379">
        <v>9</v>
      </c>
      <c r="R13" s="379">
        <v>10</v>
      </c>
      <c r="S13" s="379">
        <v>11</v>
      </c>
      <c r="T13" s="379">
        <v>12</v>
      </c>
      <c r="U13" s="379">
        <v>13</v>
      </c>
      <c r="V13" s="380">
        <v>14</v>
      </c>
      <c r="W13" s="40"/>
      <c r="X13" s="40"/>
      <c r="Y13" s="32"/>
      <c r="Z13" s="32"/>
      <c r="AA13" s="32"/>
      <c r="AB13" s="32"/>
      <c r="AC13" s="32"/>
      <c r="AD13" s="32"/>
      <c r="AE13" s="32"/>
      <c r="AF13" s="32"/>
      <c r="AG13" s="32"/>
      <c r="AH13" s="32"/>
      <c r="AI13" s="32"/>
      <c r="AJ13" s="32"/>
      <c r="AK13" s="32"/>
      <c r="AL13" s="32"/>
    </row>
    <row r="14" spans="1:38" ht="19.5" customHeight="1">
      <c r="A14" s="40"/>
      <c r="B14" s="31"/>
      <c r="C14" s="41" t="s">
        <v>22</v>
      </c>
      <c r="D14" s="52">
        <v>13</v>
      </c>
      <c r="E14" s="53">
        <v>14</v>
      </c>
      <c r="F14" s="53">
        <v>15</v>
      </c>
      <c r="G14" s="53">
        <v>16</v>
      </c>
      <c r="H14" s="53">
        <v>17</v>
      </c>
      <c r="I14" s="53">
        <v>18</v>
      </c>
      <c r="J14" s="54">
        <v>19</v>
      </c>
      <c r="K14" s="40"/>
      <c r="L14" s="40"/>
      <c r="M14" s="381" t="s">
        <v>20</v>
      </c>
      <c r="N14" s="45"/>
      <c r="O14" s="41" t="s">
        <v>22</v>
      </c>
      <c r="P14" s="52">
        <v>15</v>
      </c>
      <c r="Q14" s="53">
        <v>16</v>
      </c>
      <c r="R14" s="53">
        <v>17</v>
      </c>
      <c r="S14" s="53">
        <v>18</v>
      </c>
      <c r="T14" s="53">
        <v>19</v>
      </c>
      <c r="U14" s="53">
        <v>20</v>
      </c>
      <c r="V14" s="54">
        <v>21</v>
      </c>
      <c r="W14" s="40"/>
      <c r="X14" s="40"/>
      <c r="Y14" s="32"/>
      <c r="Z14" s="32"/>
      <c r="AA14" s="32"/>
      <c r="AB14" s="32"/>
      <c r="AC14" s="32"/>
      <c r="AD14" s="32"/>
      <c r="AE14" s="32"/>
      <c r="AF14" s="32"/>
      <c r="AG14" s="32"/>
      <c r="AH14" s="32"/>
      <c r="AI14" s="32"/>
      <c r="AJ14" s="32"/>
      <c r="AK14" s="32"/>
      <c r="AL14" s="32"/>
    </row>
    <row r="15" spans="1:38" ht="19.5" customHeight="1">
      <c r="A15" s="40"/>
      <c r="B15" s="31"/>
      <c r="C15" s="41" t="s">
        <v>22</v>
      </c>
      <c r="D15" s="382">
        <v>20</v>
      </c>
      <c r="E15" s="383">
        <v>21</v>
      </c>
      <c r="F15" s="383">
        <v>22</v>
      </c>
      <c r="G15" s="383">
        <v>23</v>
      </c>
      <c r="H15" s="383">
        <v>24</v>
      </c>
      <c r="I15" s="383">
        <v>25</v>
      </c>
      <c r="J15" s="384">
        <v>26</v>
      </c>
      <c r="K15" s="40"/>
      <c r="L15" s="40"/>
      <c r="M15" s="381" t="s">
        <v>20</v>
      </c>
      <c r="N15" s="45"/>
      <c r="O15" s="41" t="s">
        <v>22</v>
      </c>
      <c r="P15" s="382">
        <v>22</v>
      </c>
      <c r="Q15" s="383">
        <v>23</v>
      </c>
      <c r="R15" s="383">
        <v>24</v>
      </c>
      <c r="S15" s="383">
        <v>25</v>
      </c>
      <c r="T15" s="383">
        <v>26</v>
      </c>
      <c r="U15" s="383">
        <v>27</v>
      </c>
      <c r="V15" s="384">
        <v>28</v>
      </c>
      <c r="W15" s="40"/>
      <c r="X15" s="40"/>
      <c r="Y15" s="32"/>
      <c r="Z15" s="32"/>
      <c r="AA15" s="32"/>
      <c r="AB15" s="32"/>
      <c r="AC15" s="32"/>
      <c r="AD15" s="32"/>
      <c r="AE15" s="32"/>
      <c r="AF15" s="32"/>
      <c r="AG15" s="32"/>
      <c r="AH15" s="32"/>
      <c r="AI15" s="32"/>
      <c r="AJ15" s="32"/>
      <c r="AK15" s="32"/>
      <c r="AL15" s="32"/>
    </row>
    <row r="16" spans="1:38" ht="12.75">
      <c r="A16" s="31"/>
      <c r="B16" s="31"/>
      <c r="C16" s="31"/>
      <c r="D16" s="31"/>
      <c r="E16" s="31"/>
      <c r="F16" s="31"/>
      <c r="G16" s="31"/>
      <c r="H16" s="31"/>
      <c r="I16" s="31"/>
      <c r="J16" s="31"/>
      <c r="K16" s="31"/>
      <c r="L16" s="31"/>
      <c r="M16" s="31"/>
      <c r="N16" s="31"/>
      <c r="O16" s="31"/>
      <c r="P16" s="31"/>
      <c r="Q16" s="31"/>
      <c r="R16" s="31"/>
      <c r="S16" s="31"/>
      <c r="T16" s="31"/>
      <c r="U16" s="31"/>
      <c r="V16" s="31"/>
      <c r="W16" s="31"/>
      <c r="X16" s="31"/>
      <c r="Y16" s="32"/>
      <c r="Z16" s="32"/>
      <c r="AA16" s="32"/>
      <c r="AB16" s="32"/>
      <c r="AC16" s="32"/>
      <c r="AD16" s="32"/>
      <c r="AE16" s="32"/>
      <c r="AF16" s="32"/>
      <c r="AG16" s="32"/>
      <c r="AH16" s="32"/>
      <c r="AI16" s="32"/>
      <c r="AJ16" s="32"/>
      <c r="AK16" s="32"/>
      <c r="AL16" s="32"/>
    </row>
    <row r="17" spans="1:38" ht="12.75">
      <c r="A17" s="31"/>
      <c r="B17" s="31"/>
      <c r="C17" s="31"/>
      <c r="D17" s="31"/>
      <c r="E17" s="31"/>
      <c r="F17" s="31"/>
      <c r="G17" s="31"/>
      <c r="H17" s="31"/>
      <c r="I17" s="31"/>
      <c r="J17" s="31"/>
      <c r="K17" s="31"/>
      <c r="L17" s="31"/>
      <c r="M17" s="31"/>
      <c r="N17" s="31"/>
      <c r="O17" s="31"/>
      <c r="P17" s="31"/>
      <c r="Q17" s="31"/>
      <c r="R17" s="31"/>
      <c r="S17" s="31"/>
      <c r="T17" s="31"/>
      <c r="U17" s="31"/>
      <c r="V17" s="31"/>
      <c r="W17" s="31"/>
      <c r="X17" s="31"/>
      <c r="Y17" s="32"/>
      <c r="Z17" s="32"/>
      <c r="AA17" s="32"/>
      <c r="AB17" s="32"/>
      <c r="AC17" s="32"/>
      <c r="AD17" s="32"/>
      <c r="AE17" s="32"/>
      <c r="AF17" s="32"/>
      <c r="AG17" s="32"/>
      <c r="AH17" s="32"/>
      <c r="AI17" s="32"/>
      <c r="AJ17" s="32"/>
      <c r="AK17" s="32"/>
      <c r="AL17" s="32"/>
    </row>
    <row r="18" spans="1:38" ht="12.75">
      <c r="A18" s="31"/>
      <c r="B18" s="31"/>
      <c r="C18" s="31"/>
      <c r="D18" s="55" t="s">
        <v>23</v>
      </c>
      <c r="E18" s="55"/>
      <c r="F18" s="55"/>
      <c r="G18" s="55"/>
      <c r="H18" s="55"/>
      <c r="I18" s="55"/>
      <c r="J18" s="55"/>
      <c r="K18" s="31"/>
      <c r="L18" s="31"/>
      <c r="M18" s="31"/>
      <c r="N18" s="31"/>
      <c r="O18" s="31"/>
      <c r="P18" s="55" t="s">
        <v>24</v>
      </c>
      <c r="Q18" s="55"/>
      <c r="R18" s="55"/>
      <c r="S18" s="55"/>
      <c r="T18" s="55"/>
      <c r="U18" s="55"/>
      <c r="V18" s="55"/>
      <c r="W18" s="31"/>
      <c r="X18" s="31"/>
      <c r="Y18" s="32"/>
      <c r="Z18" s="32"/>
      <c r="AA18" s="32"/>
      <c r="AB18" s="32"/>
      <c r="AC18" s="32"/>
      <c r="AD18" s="32"/>
      <c r="AE18" s="32"/>
      <c r="AF18" s="32"/>
      <c r="AG18" s="32"/>
      <c r="AH18" s="32"/>
      <c r="AI18" s="32"/>
      <c r="AJ18" s="32"/>
      <c r="AK18" s="32"/>
      <c r="AL18" s="32"/>
    </row>
    <row r="19" spans="1:38" ht="12.75" customHeight="1">
      <c r="A19" s="31"/>
      <c r="B19" s="31"/>
      <c r="C19" s="56" t="s">
        <v>25</v>
      </c>
      <c r="D19" s="56"/>
      <c r="E19" s="56"/>
      <c r="F19" s="56"/>
      <c r="G19" s="57"/>
      <c r="H19" s="57" t="s">
        <v>26</v>
      </c>
      <c r="I19" s="57"/>
      <c r="J19" s="31"/>
      <c r="K19" s="31"/>
      <c r="L19" s="31"/>
      <c r="M19" s="31"/>
      <c r="N19" s="31"/>
      <c r="O19" s="56" t="s">
        <v>27</v>
      </c>
      <c r="P19" s="56"/>
      <c r="Q19" s="56"/>
      <c r="R19" s="56"/>
      <c r="S19" s="57"/>
      <c r="T19" s="57" t="s">
        <v>26</v>
      </c>
      <c r="U19" s="57"/>
      <c r="V19" s="31"/>
      <c r="W19" s="31"/>
      <c r="X19" s="31"/>
      <c r="Y19" s="32"/>
      <c r="Z19" s="32"/>
      <c r="AA19" s="32"/>
      <c r="AB19" s="32"/>
      <c r="AC19" s="32"/>
      <c r="AD19" s="32"/>
      <c r="AE19" s="32"/>
      <c r="AF19" s="32"/>
      <c r="AG19" s="32"/>
      <c r="AH19" s="32"/>
      <c r="AI19" s="32"/>
      <c r="AJ19" s="32"/>
      <c r="AK19" s="32"/>
      <c r="AL19" s="32"/>
    </row>
    <row r="20" spans="1:50" ht="12.75">
      <c r="A20" s="58"/>
      <c r="B20" s="58"/>
      <c r="C20" s="56" t="s">
        <v>28</v>
      </c>
      <c r="D20" s="56"/>
      <c r="E20" s="56"/>
      <c r="F20" s="56"/>
      <c r="G20" s="59"/>
      <c r="H20" s="59" t="s">
        <v>29</v>
      </c>
      <c r="I20" s="59"/>
      <c r="J20" s="59"/>
      <c r="K20" s="60"/>
      <c r="L20" s="60"/>
      <c r="M20" s="60"/>
      <c r="N20" s="60"/>
      <c r="O20" s="56"/>
      <c r="P20" s="56"/>
      <c r="Q20" s="56"/>
      <c r="R20" s="56"/>
      <c r="S20" s="61"/>
      <c r="T20" s="61"/>
      <c r="U20" s="61"/>
      <c r="V20" s="61"/>
      <c r="W20" s="61"/>
      <c r="X20" s="61"/>
      <c r="Y20" s="62"/>
      <c r="Z20" s="62"/>
      <c r="AA20" s="62"/>
      <c r="AB20" s="62"/>
      <c r="AC20" s="62"/>
      <c r="AD20" s="62"/>
      <c r="AE20" s="62"/>
      <c r="AF20" s="62"/>
      <c r="AG20" s="62"/>
      <c r="AH20" s="62"/>
      <c r="AI20" s="62"/>
      <c r="AJ20" s="62"/>
      <c r="AK20" s="62"/>
      <c r="AL20" s="62"/>
      <c r="AM20" s="63"/>
      <c r="AN20" s="63"/>
      <c r="AO20" s="63"/>
      <c r="AP20" s="63"/>
      <c r="AQ20" s="63"/>
      <c r="AR20" s="63"/>
      <c r="AS20" s="63"/>
      <c r="AT20" s="63"/>
      <c r="AU20" s="63"/>
      <c r="AV20" s="63"/>
      <c r="AW20" s="63"/>
      <c r="AX20" s="63"/>
    </row>
    <row r="21" spans="1:50" ht="12.75">
      <c r="A21" s="64"/>
      <c r="B21" s="64"/>
      <c r="C21" s="56"/>
      <c r="D21" s="56"/>
      <c r="E21" s="56"/>
      <c r="F21" s="56"/>
      <c r="G21" s="59"/>
      <c r="H21" s="59"/>
      <c r="I21" s="59"/>
      <c r="J21" s="59"/>
      <c r="K21" s="60"/>
      <c r="L21" s="60"/>
      <c r="M21" s="60"/>
      <c r="N21" s="60"/>
      <c r="O21" s="56"/>
      <c r="P21" s="56"/>
      <c r="Q21" s="56"/>
      <c r="R21" s="56"/>
      <c r="S21" s="65"/>
      <c r="T21" s="65"/>
      <c r="U21" s="65"/>
      <c r="V21" s="65"/>
      <c r="W21" s="65"/>
      <c r="X21" s="65"/>
      <c r="Y21" s="62"/>
      <c r="Z21" s="62"/>
      <c r="AA21" s="62"/>
      <c r="AB21" s="62"/>
      <c r="AC21" s="62"/>
      <c r="AD21" s="62"/>
      <c r="AE21" s="62"/>
      <c r="AF21" s="62"/>
      <c r="AG21" s="62"/>
      <c r="AH21" s="62"/>
      <c r="AI21" s="62"/>
      <c r="AJ21" s="62"/>
      <c r="AK21" s="62"/>
      <c r="AL21" s="62"/>
      <c r="AM21" s="63"/>
      <c r="AN21" s="63"/>
      <c r="AO21" s="63"/>
      <c r="AP21" s="63"/>
      <c r="AQ21" s="63"/>
      <c r="AR21" s="63"/>
      <c r="AS21" s="63"/>
      <c r="AT21" s="63"/>
      <c r="AU21" s="63"/>
      <c r="AV21" s="63"/>
      <c r="AW21" s="63"/>
      <c r="AX21" s="63"/>
    </row>
    <row r="22" spans="1:50" ht="12.75">
      <c r="A22" s="58"/>
      <c r="B22" s="58"/>
      <c r="C22" s="56"/>
      <c r="D22" s="56"/>
      <c r="E22" s="56"/>
      <c r="F22" s="56"/>
      <c r="G22" s="59"/>
      <c r="H22" s="59"/>
      <c r="I22" s="59"/>
      <c r="J22" s="59"/>
      <c r="K22" s="60"/>
      <c r="L22" s="60"/>
      <c r="M22" s="60"/>
      <c r="N22" s="60"/>
      <c r="O22" s="56"/>
      <c r="P22" s="56"/>
      <c r="Q22" s="56"/>
      <c r="R22" s="56"/>
      <c r="S22" s="61"/>
      <c r="T22" s="61"/>
      <c r="U22" s="61"/>
      <c r="V22" s="61"/>
      <c r="W22" s="61"/>
      <c r="X22" s="61"/>
      <c r="Y22" s="62"/>
      <c r="Z22" s="62"/>
      <c r="AA22" s="62"/>
      <c r="AB22" s="62"/>
      <c r="AC22" s="62"/>
      <c r="AD22" s="62"/>
      <c r="AE22" s="62"/>
      <c r="AF22" s="62"/>
      <c r="AG22" s="62"/>
      <c r="AH22" s="62"/>
      <c r="AI22" s="62"/>
      <c r="AJ22" s="62"/>
      <c r="AK22" s="62"/>
      <c r="AL22" s="62"/>
      <c r="AM22" s="63"/>
      <c r="AN22" s="63"/>
      <c r="AO22" s="63"/>
      <c r="AP22" s="63"/>
      <c r="AQ22" s="63"/>
      <c r="AR22" s="63"/>
      <c r="AS22" s="63"/>
      <c r="AT22" s="63"/>
      <c r="AU22" s="63"/>
      <c r="AV22" s="63"/>
      <c r="AW22" s="63"/>
      <c r="AX22" s="63"/>
    </row>
    <row r="23" spans="1:50" ht="12.75">
      <c r="A23" s="58"/>
      <c r="B23" s="60"/>
      <c r="C23" s="66"/>
      <c r="D23" s="66"/>
      <c r="E23" s="66"/>
      <c r="F23" s="66"/>
      <c r="G23" s="59"/>
      <c r="H23" s="59"/>
      <c r="I23" s="59"/>
      <c r="J23" s="60"/>
      <c r="K23" s="60"/>
      <c r="L23" s="60"/>
      <c r="M23" s="60"/>
      <c r="N23" s="60"/>
      <c r="O23" s="66"/>
      <c r="P23" s="66"/>
      <c r="Q23" s="66"/>
      <c r="R23" s="66"/>
      <c r="S23" s="61"/>
      <c r="T23" s="61"/>
      <c r="U23" s="61"/>
      <c r="V23" s="61"/>
      <c r="W23" s="61"/>
      <c r="X23" s="58"/>
      <c r="Y23" s="62"/>
      <c r="Z23" s="62"/>
      <c r="AA23" s="62"/>
      <c r="AB23" s="62"/>
      <c r="AC23" s="62"/>
      <c r="AD23" s="62"/>
      <c r="AE23" s="62"/>
      <c r="AF23" s="62"/>
      <c r="AG23" s="62"/>
      <c r="AH23" s="62"/>
      <c r="AI23" s="62"/>
      <c r="AJ23" s="62"/>
      <c r="AK23" s="62"/>
      <c r="AL23" s="62"/>
      <c r="AM23" s="63"/>
      <c r="AN23" s="63"/>
      <c r="AO23" s="63"/>
      <c r="AP23" s="63"/>
      <c r="AQ23" s="63"/>
      <c r="AR23" s="63"/>
      <c r="AS23" s="63"/>
      <c r="AT23" s="63"/>
      <c r="AU23" s="63"/>
      <c r="AV23" s="63"/>
      <c r="AW23" s="63"/>
      <c r="AX23" s="63"/>
    </row>
    <row r="24" spans="1:38" ht="12.75">
      <c r="A24" s="57"/>
      <c r="B24" s="31"/>
      <c r="C24" s="66"/>
      <c r="D24" s="66"/>
      <c r="E24" s="66"/>
      <c r="F24" s="66"/>
      <c r="G24" s="59"/>
      <c r="H24" s="59"/>
      <c r="I24" s="59"/>
      <c r="J24" s="31"/>
      <c r="K24" s="31"/>
      <c r="L24" s="31"/>
      <c r="M24" s="31"/>
      <c r="N24" s="31"/>
      <c r="O24" s="66"/>
      <c r="P24" s="66"/>
      <c r="Q24" s="66"/>
      <c r="R24" s="66"/>
      <c r="S24" s="61"/>
      <c r="T24" s="61"/>
      <c r="U24" s="61"/>
      <c r="V24" s="61"/>
      <c r="W24" s="61"/>
      <c r="X24" s="57"/>
      <c r="Y24" s="32"/>
      <c r="Z24" s="32"/>
      <c r="AA24" s="32"/>
      <c r="AB24" s="32"/>
      <c r="AC24" s="32"/>
      <c r="AD24" s="32"/>
      <c r="AE24" s="32"/>
      <c r="AF24" s="32"/>
      <c r="AG24" s="32"/>
      <c r="AH24" s="32"/>
      <c r="AI24" s="32"/>
      <c r="AJ24" s="32"/>
      <c r="AK24" s="32"/>
      <c r="AL24" s="32"/>
    </row>
    <row r="25" spans="25:38" ht="12.75" customHeight="1">
      <c r="Y25" s="385"/>
      <c r="Z25" s="385"/>
      <c r="AA25" s="385"/>
      <c r="AB25" s="385"/>
      <c r="AC25" s="385"/>
      <c r="AD25" s="385"/>
      <c r="AE25" s="385"/>
      <c r="AF25" s="385"/>
      <c r="AG25" s="385"/>
      <c r="AH25" s="385"/>
      <c r="AI25" s="385"/>
      <c r="AJ25" s="385"/>
      <c r="AK25" s="385"/>
      <c r="AL25" s="385"/>
    </row>
    <row r="26" spans="1:38" ht="12.75">
      <c r="A26" s="57"/>
      <c r="B26" s="31"/>
      <c r="C26" s="66"/>
      <c r="D26" s="66"/>
      <c r="E26" s="66"/>
      <c r="F26" s="66"/>
      <c r="G26" s="59"/>
      <c r="H26" s="59"/>
      <c r="I26" s="59"/>
      <c r="J26" s="31"/>
      <c r="K26" s="31"/>
      <c r="L26" s="31"/>
      <c r="M26" s="31"/>
      <c r="N26" s="31"/>
      <c r="O26" s="66"/>
      <c r="P26" s="66"/>
      <c r="Q26" s="66"/>
      <c r="R26" s="66"/>
      <c r="S26" s="61"/>
      <c r="T26" s="61"/>
      <c r="U26" s="61"/>
      <c r="V26" s="61"/>
      <c r="W26" s="61"/>
      <c r="X26" s="57"/>
      <c r="Y26" s="32"/>
      <c r="Z26" s="32"/>
      <c r="AA26" s="32"/>
      <c r="AB26" s="32"/>
      <c r="AC26" s="32"/>
      <c r="AD26" s="32"/>
      <c r="AE26" s="32"/>
      <c r="AF26" s="32"/>
      <c r="AG26" s="32"/>
      <c r="AH26" s="32"/>
      <c r="AI26" s="32"/>
      <c r="AJ26" s="32"/>
      <c r="AK26" s="32"/>
      <c r="AL26" s="32"/>
    </row>
    <row r="27" spans="1:38" ht="12.75">
      <c r="A27" s="57"/>
      <c r="B27" s="31"/>
      <c r="C27" s="66"/>
      <c r="D27" s="67"/>
      <c r="E27" s="67"/>
      <c r="F27" s="59"/>
      <c r="G27" s="59"/>
      <c r="H27" s="59"/>
      <c r="I27" s="59"/>
      <c r="J27" s="31"/>
      <c r="K27" s="31"/>
      <c r="L27" s="31"/>
      <c r="M27" s="31"/>
      <c r="N27" s="31"/>
      <c r="O27" s="66"/>
      <c r="P27" s="67"/>
      <c r="Q27" s="67"/>
      <c r="R27" s="61"/>
      <c r="S27" s="61"/>
      <c r="T27" s="61"/>
      <c r="U27" s="61"/>
      <c r="V27" s="61"/>
      <c r="W27" s="61"/>
      <c r="X27" s="57"/>
      <c r="Y27" s="32"/>
      <c r="Z27" s="32"/>
      <c r="AA27" s="32"/>
      <c r="AB27" s="32"/>
      <c r="AC27" s="32"/>
      <c r="AD27" s="32"/>
      <c r="AE27" s="32"/>
      <c r="AF27" s="32"/>
      <c r="AG27" s="32"/>
      <c r="AH27" s="32"/>
      <c r="AI27" s="32"/>
      <c r="AJ27" s="32"/>
      <c r="AK27" s="32"/>
      <c r="AL27" s="32"/>
    </row>
    <row r="28" spans="1:38" ht="12.75">
      <c r="A28" s="31"/>
      <c r="B28" s="31"/>
      <c r="C28" s="66"/>
      <c r="D28" s="67"/>
      <c r="E28" s="67"/>
      <c r="F28" s="31"/>
      <c r="G28" s="31"/>
      <c r="H28" s="31"/>
      <c r="I28" s="31"/>
      <c r="J28" s="31"/>
      <c r="K28" s="31"/>
      <c r="L28" s="31"/>
      <c r="M28" s="31"/>
      <c r="N28" s="31"/>
      <c r="O28" s="66"/>
      <c r="P28" s="67"/>
      <c r="Q28" s="67"/>
      <c r="R28" s="31"/>
      <c r="S28" s="31"/>
      <c r="T28" s="31"/>
      <c r="U28" s="31"/>
      <c r="V28" s="31"/>
      <c r="W28" s="31"/>
      <c r="X28" s="31"/>
      <c r="Y28" s="32"/>
      <c r="Z28" s="32"/>
      <c r="AA28" s="32"/>
      <c r="AB28" s="32"/>
      <c r="AC28" s="32"/>
      <c r="AD28" s="32"/>
      <c r="AE28" s="32"/>
      <c r="AF28" s="32"/>
      <c r="AG28" s="32"/>
      <c r="AH28" s="32"/>
      <c r="AI28" s="32"/>
      <c r="AJ28" s="32"/>
      <c r="AK28" s="32"/>
      <c r="AL28" s="32"/>
    </row>
    <row r="29" spans="1:38" ht="12.75">
      <c r="A29" s="31"/>
      <c r="B29" s="31"/>
      <c r="C29" s="66"/>
      <c r="D29" s="67"/>
      <c r="E29" s="67"/>
      <c r="F29" s="31"/>
      <c r="G29" s="31"/>
      <c r="H29" s="31"/>
      <c r="I29" s="31"/>
      <c r="J29" s="31"/>
      <c r="K29" s="31"/>
      <c r="L29" s="31"/>
      <c r="M29" s="31"/>
      <c r="N29" s="31"/>
      <c r="O29" s="66"/>
      <c r="P29" s="67"/>
      <c r="Q29" s="67"/>
      <c r="R29" s="31"/>
      <c r="T29" s="31"/>
      <c r="U29" s="31"/>
      <c r="V29" s="31"/>
      <c r="W29" s="31"/>
      <c r="X29" s="31"/>
      <c r="Y29" s="32"/>
      <c r="Z29" s="32"/>
      <c r="AA29" s="32"/>
      <c r="AB29" s="32"/>
      <c r="AC29" s="32"/>
      <c r="AD29" s="32"/>
      <c r="AE29" s="32"/>
      <c r="AF29" s="32"/>
      <c r="AG29" s="32"/>
      <c r="AH29" s="32"/>
      <c r="AI29" s="32"/>
      <c r="AJ29" s="32"/>
      <c r="AK29" s="32"/>
      <c r="AL29" s="32"/>
    </row>
    <row r="30" spans="1:38" ht="12.75">
      <c r="A30" s="31"/>
      <c r="B30" s="31"/>
      <c r="C30" s="68"/>
      <c r="D30" s="31"/>
      <c r="E30" s="31"/>
      <c r="F30" s="31"/>
      <c r="G30" s="69" t="s">
        <v>30</v>
      </c>
      <c r="H30" s="31">
        <v>30</v>
      </c>
      <c r="I30" s="31"/>
      <c r="J30" s="31"/>
      <c r="K30" s="31"/>
      <c r="L30" s="31"/>
      <c r="M30" s="31"/>
      <c r="N30" s="31"/>
      <c r="O30" s="68"/>
      <c r="P30" s="31"/>
      <c r="Q30" s="31"/>
      <c r="R30" s="31"/>
      <c r="S30" s="69" t="s">
        <v>30</v>
      </c>
      <c r="T30" s="31">
        <v>30</v>
      </c>
      <c r="U30" s="31"/>
      <c r="V30" s="31"/>
      <c r="W30" s="31"/>
      <c r="X30" s="31"/>
      <c r="Y30" s="32"/>
      <c r="Z30" s="32"/>
      <c r="AA30" s="32"/>
      <c r="AB30" s="32"/>
      <c r="AC30" s="32"/>
      <c r="AD30" s="32"/>
      <c r="AE30" s="32"/>
      <c r="AF30" s="32"/>
      <c r="AG30" s="32"/>
      <c r="AH30" s="32"/>
      <c r="AI30" s="32"/>
      <c r="AJ30" s="32"/>
      <c r="AK30" s="32"/>
      <c r="AL30" s="32"/>
    </row>
    <row r="31" spans="1:38" ht="12.75">
      <c r="A31" s="31"/>
      <c r="B31" s="31"/>
      <c r="C31" s="68"/>
      <c r="D31" s="31"/>
      <c r="E31" s="31"/>
      <c r="F31" s="31"/>
      <c r="G31" s="69" t="s">
        <v>31</v>
      </c>
      <c r="H31" s="31">
        <v>12</v>
      </c>
      <c r="I31" s="31"/>
      <c r="J31" s="31"/>
      <c r="K31" s="31"/>
      <c r="L31" s="31"/>
      <c r="M31" s="31"/>
      <c r="N31" s="31"/>
      <c r="O31" s="68"/>
      <c r="P31" s="31"/>
      <c r="Q31" s="31"/>
      <c r="R31" s="31"/>
      <c r="S31" s="69" t="s">
        <v>31</v>
      </c>
      <c r="T31" s="31">
        <v>12</v>
      </c>
      <c r="U31" s="31"/>
      <c r="V31" s="31"/>
      <c r="W31" s="31"/>
      <c r="X31" s="31"/>
      <c r="Y31" s="32"/>
      <c r="Z31" s="32"/>
      <c r="AA31" s="32"/>
      <c r="AB31" s="32"/>
      <c r="AC31" s="32"/>
      <c r="AD31" s="32"/>
      <c r="AE31" s="32"/>
      <c r="AF31" s="32"/>
      <c r="AG31" s="32"/>
      <c r="AH31" s="32"/>
      <c r="AI31" s="32"/>
      <c r="AJ31" s="32"/>
      <c r="AK31" s="32"/>
      <c r="AL31" s="32"/>
    </row>
    <row r="32" spans="1:38" ht="12.75">
      <c r="A32" s="31"/>
      <c r="B32" s="31"/>
      <c r="C32" s="68"/>
      <c r="D32" s="31"/>
      <c r="E32" s="31"/>
      <c r="F32" s="31"/>
      <c r="G32" s="31"/>
      <c r="H32" s="31"/>
      <c r="I32" s="31"/>
      <c r="J32" s="31"/>
      <c r="K32" s="31"/>
      <c r="L32" s="31"/>
      <c r="M32" s="31"/>
      <c r="N32" s="31"/>
      <c r="O32" s="68"/>
      <c r="P32" s="31"/>
      <c r="Q32" s="31"/>
      <c r="R32" s="31"/>
      <c r="S32" s="31"/>
      <c r="T32" s="31"/>
      <c r="U32" s="31"/>
      <c r="V32" s="31"/>
      <c r="W32" s="31"/>
      <c r="X32" s="31"/>
      <c r="Y32" s="32"/>
      <c r="Z32" s="32"/>
      <c r="AA32" s="32"/>
      <c r="AB32" s="32"/>
      <c r="AC32" s="32"/>
      <c r="AD32" s="32"/>
      <c r="AE32" s="32"/>
      <c r="AF32" s="32"/>
      <c r="AG32" s="32"/>
      <c r="AH32" s="32"/>
      <c r="AI32" s="32"/>
      <c r="AJ32" s="32"/>
      <c r="AK32" s="32"/>
      <c r="AL32" s="32"/>
    </row>
    <row r="33" spans="1:38" ht="12.75">
      <c r="A33" s="31"/>
      <c r="B33" s="31"/>
      <c r="C33" s="68"/>
      <c r="D33" s="31"/>
      <c r="E33" s="31"/>
      <c r="F33" s="31"/>
      <c r="G33" s="31"/>
      <c r="H33" s="31"/>
      <c r="I33" s="31"/>
      <c r="J33" s="31"/>
      <c r="K33" s="31"/>
      <c r="L33" s="31"/>
      <c r="M33" s="31"/>
      <c r="N33" s="31"/>
      <c r="O33" s="68"/>
      <c r="P33" s="31"/>
      <c r="Q33" s="31"/>
      <c r="R33" s="31"/>
      <c r="S33" s="31"/>
      <c r="T33" s="31"/>
      <c r="U33" s="31"/>
      <c r="V33" s="31"/>
      <c r="W33" s="31"/>
      <c r="X33" s="31"/>
      <c r="Y33" s="32"/>
      <c r="Z33" s="32"/>
      <c r="AA33" s="32"/>
      <c r="AB33" s="32"/>
      <c r="AC33" s="32"/>
      <c r="AD33" s="32"/>
      <c r="AE33" s="32"/>
      <c r="AF33" s="32"/>
      <c r="AG33" s="32"/>
      <c r="AH33" s="32"/>
      <c r="AI33" s="32"/>
      <c r="AJ33" s="32"/>
      <c r="AK33" s="32"/>
      <c r="AL33" s="32"/>
    </row>
    <row r="34" spans="1:38" ht="12.75">
      <c r="A34" s="31"/>
      <c r="B34" s="70"/>
      <c r="C34" s="71"/>
      <c r="D34" s="31"/>
      <c r="E34" s="31"/>
      <c r="F34" s="31"/>
      <c r="G34" s="31"/>
      <c r="H34" s="31"/>
      <c r="I34" s="31"/>
      <c r="J34" s="31"/>
      <c r="K34" s="31"/>
      <c r="L34" s="31"/>
      <c r="M34" s="31"/>
      <c r="N34" s="31"/>
      <c r="O34" s="68"/>
      <c r="P34" s="31"/>
      <c r="Q34" s="31"/>
      <c r="R34" s="31"/>
      <c r="S34" s="31"/>
      <c r="T34" s="31"/>
      <c r="U34" s="31"/>
      <c r="V34" s="31"/>
      <c r="W34" s="31"/>
      <c r="X34" s="31"/>
      <c r="Y34" s="32"/>
      <c r="Z34" s="32"/>
      <c r="AA34" s="32"/>
      <c r="AB34" s="32"/>
      <c r="AC34" s="32"/>
      <c r="AD34" s="32"/>
      <c r="AE34" s="32"/>
      <c r="AF34" s="32"/>
      <c r="AG34" s="32"/>
      <c r="AH34" s="32"/>
      <c r="AI34" s="32"/>
      <c r="AJ34" s="32"/>
      <c r="AK34" s="32"/>
      <c r="AL34" s="32"/>
    </row>
    <row r="35" spans="1:38" ht="12.75">
      <c r="A35" s="31"/>
      <c r="B35" s="70"/>
      <c r="C35" s="71"/>
      <c r="D35" s="31"/>
      <c r="E35" s="31"/>
      <c r="F35" s="31"/>
      <c r="G35" s="31"/>
      <c r="H35" s="31"/>
      <c r="I35" s="31"/>
      <c r="J35" s="31"/>
      <c r="K35" s="31"/>
      <c r="L35" s="31"/>
      <c r="M35" s="31"/>
      <c r="N35" s="31"/>
      <c r="O35" s="31"/>
      <c r="P35" s="31"/>
      <c r="Q35" s="31"/>
      <c r="R35" s="31"/>
      <c r="S35" s="31"/>
      <c r="T35" s="31"/>
      <c r="U35" s="31"/>
      <c r="V35" s="31"/>
      <c r="W35" s="31"/>
      <c r="X35" s="31"/>
      <c r="Y35" s="32"/>
      <c r="Z35" s="32"/>
      <c r="AA35" s="32"/>
      <c r="AB35" s="32"/>
      <c r="AC35" s="32"/>
      <c r="AD35" s="32"/>
      <c r="AE35" s="32"/>
      <c r="AF35" s="32"/>
      <c r="AG35" s="32"/>
      <c r="AH35" s="32"/>
      <c r="AI35" s="32"/>
      <c r="AJ35" s="32"/>
      <c r="AK35" s="32"/>
      <c r="AL35" s="32"/>
    </row>
    <row r="36" spans="1:38" ht="12.75">
      <c r="A36" s="31"/>
      <c r="B36" s="31"/>
      <c r="C36" s="71"/>
      <c r="D36" s="31"/>
      <c r="E36" s="31"/>
      <c r="F36" s="31"/>
      <c r="G36" s="31"/>
      <c r="H36" s="31"/>
      <c r="I36" s="31"/>
      <c r="J36" s="31"/>
      <c r="K36" s="31"/>
      <c r="L36" s="31"/>
      <c r="M36" s="31"/>
      <c r="N36" s="31"/>
      <c r="O36" s="31"/>
      <c r="P36" s="31"/>
      <c r="Q36" s="31"/>
      <c r="R36" s="31"/>
      <c r="S36" s="31"/>
      <c r="T36" s="31"/>
      <c r="U36" s="31"/>
      <c r="V36" s="31"/>
      <c r="W36" s="31"/>
      <c r="X36" s="31"/>
      <c r="Y36" s="32"/>
      <c r="Z36" s="32"/>
      <c r="AA36" s="32"/>
      <c r="AB36" s="32"/>
      <c r="AC36" s="32"/>
      <c r="AD36" s="32"/>
      <c r="AE36" s="32"/>
      <c r="AF36" s="32"/>
      <c r="AG36" s="32"/>
      <c r="AH36" s="32"/>
      <c r="AI36" s="32"/>
      <c r="AJ36" s="32"/>
      <c r="AK36" s="32"/>
      <c r="AL36" s="32"/>
    </row>
    <row r="37" spans="1:38" ht="12.75">
      <c r="A37" s="31"/>
      <c r="C37" s="72" t="s">
        <v>32</v>
      </c>
      <c r="D37" s="31"/>
      <c r="E37" s="31"/>
      <c r="F37" s="31"/>
      <c r="G37" s="31"/>
      <c r="H37" s="31"/>
      <c r="I37" s="31"/>
      <c r="J37" s="31"/>
      <c r="K37" s="31"/>
      <c r="L37" s="31"/>
      <c r="M37" s="31"/>
      <c r="N37" s="31"/>
      <c r="O37" s="31"/>
      <c r="P37" s="31"/>
      <c r="Q37" s="31"/>
      <c r="R37" s="31"/>
      <c r="S37" s="31"/>
      <c r="T37" s="31"/>
      <c r="U37" s="31"/>
      <c r="V37" s="31"/>
      <c r="W37" s="31"/>
      <c r="X37" s="31"/>
      <c r="Y37" s="32"/>
      <c r="Z37" s="32"/>
      <c r="AA37" s="32"/>
      <c r="AB37" s="32"/>
      <c r="AC37" s="32"/>
      <c r="AD37" s="32"/>
      <c r="AE37" s="32"/>
      <c r="AF37" s="32"/>
      <c r="AG37" s="32"/>
      <c r="AH37" s="32"/>
      <c r="AI37" s="32"/>
      <c r="AJ37" s="32"/>
      <c r="AK37" s="32"/>
      <c r="AL37" s="32"/>
    </row>
    <row r="38" spans="1:38" ht="12.75">
      <c r="A38" s="31"/>
      <c r="B38" s="31"/>
      <c r="C38" s="31"/>
      <c r="D38" s="31"/>
      <c r="E38" s="31"/>
      <c r="F38" s="31"/>
      <c r="G38" s="31"/>
      <c r="H38" s="31"/>
      <c r="I38" s="31"/>
      <c r="J38" s="31"/>
      <c r="K38" s="31"/>
      <c r="L38" s="31"/>
      <c r="M38" s="31"/>
      <c r="N38" s="31"/>
      <c r="O38" s="31"/>
      <c r="P38" s="31"/>
      <c r="Q38" s="31"/>
      <c r="R38" s="31"/>
      <c r="S38" s="31"/>
      <c r="T38" s="31"/>
      <c r="U38" s="31"/>
      <c r="V38" s="31"/>
      <c r="W38" s="31"/>
      <c r="X38" s="31"/>
      <c r="Y38" s="32"/>
      <c r="Z38" s="32"/>
      <c r="AA38" s="32"/>
      <c r="AB38" s="32"/>
      <c r="AC38" s="32"/>
      <c r="AD38" s="32"/>
      <c r="AE38" s="32"/>
      <c r="AF38" s="32"/>
      <c r="AG38" s="32"/>
      <c r="AH38" s="32"/>
      <c r="AI38" s="32"/>
      <c r="AJ38" s="32"/>
      <c r="AK38" s="32"/>
      <c r="AL38" s="32"/>
    </row>
    <row r="39" spans="1:38" ht="12.75">
      <c r="A39" s="31"/>
      <c r="B39" s="31"/>
      <c r="C39" s="31"/>
      <c r="D39" s="31"/>
      <c r="E39" s="31"/>
      <c r="F39" s="31"/>
      <c r="G39" s="31"/>
      <c r="H39" s="31"/>
      <c r="I39" s="31"/>
      <c r="J39" s="31"/>
      <c r="K39" s="31"/>
      <c r="L39" s="31"/>
      <c r="M39" s="31"/>
      <c r="N39" s="31"/>
      <c r="O39" s="31"/>
      <c r="P39" s="31"/>
      <c r="Q39" s="31"/>
      <c r="R39" s="31"/>
      <c r="S39" s="31"/>
      <c r="T39" s="31"/>
      <c r="U39" s="31"/>
      <c r="V39" s="31"/>
      <c r="W39" s="31"/>
      <c r="X39" s="31"/>
      <c r="Y39" s="32"/>
      <c r="Z39" s="32"/>
      <c r="AA39" s="32"/>
      <c r="AB39" s="32"/>
      <c r="AC39" s="32"/>
      <c r="AD39" s="32"/>
      <c r="AE39" s="32"/>
      <c r="AF39" s="32"/>
      <c r="AG39" s="32"/>
      <c r="AH39" s="32"/>
      <c r="AI39" s="32"/>
      <c r="AJ39" s="32"/>
      <c r="AK39" s="32"/>
      <c r="AL39" s="32"/>
    </row>
    <row r="40" spans="1:38" ht="12.75">
      <c r="A40" s="31"/>
      <c r="B40" s="31"/>
      <c r="C40" s="31"/>
      <c r="D40" s="31"/>
      <c r="E40" s="31"/>
      <c r="F40" s="31"/>
      <c r="G40" s="31"/>
      <c r="H40" s="31"/>
      <c r="I40" s="31"/>
      <c r="J40" s="31"/>
      <c r="K40" s="31"/>
      <c r="L40" s="31"/>
      <c r="M40" s="31"/>
      <c r="N40" s="31"/>
      <c r="O40" s="31"/>
      <c r="P40" s="31"/>
      <c r="Q40" s="31"/>
      <c r="R40" s="31"/>
      <c r="S40" s="31"/>
      <c r="T40" s="31"/>
      <c r="U40" s="31"/>
      <c r="V40" s="31"/>
      <c r="W40" s="31"/>
      <c r="X40" s="31"/>
      <c r="Y40" s="32"/>
      <c r="Z40" s="32"/>
      <c r="AA40" s="32"/>
      <c r="AB40" s="32"/>
      <c r="AC40" s="32"/>
      <c r="AD40" s="32"/>
      <c r="AE40" s="32"/>
      <c r="AF40" s="32"/>
      <c r="AG40" s="32"/>
      <c r="AH40" s="32"/>
      <c r="AI40" s="32"/>
      <c r="AJ40" s="32"/>
      <c r="AK40" s="32"/>
      <c r="AL40" s="32"/>
    </row>
    <row r="41" spans="1:38" ht="12.75">
      <c r="A41" s="31"/>
      <c r="B41" s="31"/>
      <c r="C41" s="31"/>
      <c r="D41" s="31"/>
      <c r="E41" s="31"/>
      <c r="F41" s="31"/>
      <c r="G41" s="31"/>
      <c r="H41" s="31"/>
      <c r="I41" s="31"/>
      <c r="J41" s="31"/>
      <c r="K41" s="31"/>
      <c r="L41" s="31"/>
      <c r="M41" s="31"/>
      <c r="N41" s="31"/>
      <c r="O41" s="31"/>
      <c r="P41" s="31"/>
      <c r="Q41" s="31"/>
      <c r="R41" s="31"/>
      <c r="S41" s="31"/>
      <c r="T41" s="31"/>
      <c r="U41" s="31"/>
      <c r="V41" s="31"/>
      <c r="W41" s="31"/>
      <c r="X41" s="31"/>
      <c r="Y41" s="32"/>
      <c r="Z41" s="32"/>
      <c r="AA41" s="32"/>
      <c r="AB41" s="32"/>
      <c r="AC41" s="32"/>
      <c r="AD41" s="32"/>
      <c r="AE41" s="32"/>
      <c r="AF41" s="32"/>
      <c r="AG41" s="32"/>
      <c r="AH41" s="32"/>
      <c r="AI41" s="32"/>
      <c r="AJ41" s="32"/>
      <c r="AK41" s="32"/>
      <c r="AL41" s="32"/>
    </row>
    <row r="42" spans="1:38" ht="12.75">
      <c r="A42" s="31"/>
      <c r="B42" s="31"/>
      <c r="C42" s="31"/>
      <c r="D42" s="31"/>
      <c r="E42" s="31"/>
      <c r="F42" s="31"/>
      <c r="G42" s="31"/>
      <c r="H42" s="31"/>
      <c r="I42" s="31"/>
      <c r="J42" s="31"/>
      <c r="K42" s="31"/>
      <c r="L42" s="31"/>
      <c r="M42" s="31"/>
      <c r="N42" s="31"/>
      <c r="O42" s="31"/>
      <c r="P42" s="31"/>
      <c r="Q42" s="31"/>
      <c r="R42" s="31"/>
      <c r="S42" s="31"/>
      <c r="T42" s="31"/>
      <c r="U42" s="31"/>
      <c r="V42" s="31"/>
      <c r="W42" s="31"/>
      <c r="X42" s="31"/>
      <c r="Y42" s="32"/>
      <c r="Z42" s="32"/>
      <c r="AA42" s="32"/>
      <c r="AB42" s="32"/>
      <c r="AC42" s="32"/>
      <c r="AD42" s="32"/>
      <c r="AE42" s="32"/>
      <c r="AF42" s="32"/>
      <c r="AG42" s="32"/>
      <c r="AH42" s="32"/>
      <c r="AI42" s="32"/>
      <c r="AJ42" s="32"/>
      <c r="AK42" s="32"/>
      <c r="AL42" s="32"/>
    </row>
    <row r="43" spans="1:38" ht="12.75" customHeight="1">
      <c r="A43" s="31"/>
      <c r="X43" s="31"/>
      <c r="Y43" s="32"/>
      <c r="Z43" s="32"/>
      <c r="AA43" s="32"/>
      <c r="AB43" s="32"/>
      <c r="AC43" s="32"/>
      <c r="AD43" s="32"/>
      <c r="AE43" s="32"/>
      <c r="AF43" s="32"/>
      <c r="AG43" s="32"/>
      <c r="AH43" s="32"/>
      <c r="AI43" s="32"/>
      <c r="AJ43" s="32"/>
      <c r="AK43" s="32"/>
      <c r="AL43" s="32"/>
    </row>
    <row r="44" spans="1:38" ht="41.25" customHeight="1">
      <c r="A44" s="31"/>
      <c r="B44" s="73" t="s">
        <v>10</v>
      </c>
      <c r="C44" s="73"/>
      <c r="D44" s="73"/>
      <c r="E44" s="73"/>
      <c r="F44" s="73"/>
      <c r="G44" s="73"/>
      <c r="H44" s="73"/>
      <c r="I44" s="73"/>
      <c r="J44" s="73"/>
      <c r="K44" s="73"/>
      <c r="L44" s="73"/>
      <c r="M44" s="73"/>
      <c r="N44" s="73"/>
      <c r="O44" s="73"/>
      <c r="P44" s="73"/>
      <c r="Q44" s="73"/>
      <c r="R44" s="73"/>
      <c r="S44" s="73"/>
      <c r="T44" s="73"/>
      <c r="U44" s="73"/>
      <c r="V44" s="73"/>
      <c r="W44" s="73"/>
      <c r="X44" s="31"/>
      <c r="Y44" s="32"/>
      <c r="Z44" s="32"/>
      <c r="AA44" s="32"/>
      <c r="AB44" s="32"/>
      <c r="AC44" s="32"/>
      <c r="AD44" s="32"/>
      <c r="AE44" s="32"/>
      <c r="AF44" s="32"/>
      <c r="AG44" s="32"/>
      <c r="AH44" s="32"/>
      <c r="AI44" s="32"/>
      <c r="AJ44" s="32"/>
      <c r="AK44" s="32"/>
      <c r="AL44" s="32"/>
    </row>
    <row r="45" spans="1:38" ht="12.75">
      <c r="A45" s="31"/>
      <c r="B45" s="31"/>
      <c r="C45" s="31"/>
      <c r="D45" s="31"/>
      <c r="E45" s="31"/>
      <c r="F45" s="31"/>
      <c r="G45" s="31"/>
      <c r="H45" s="31"/>
      <c r="I45" s="31"/>
      <c r="J45" s="31"/>
      <c r="K45" s="31"/>
      <c r="L45" s="31"/>
      <c r="M45" s="31"/>
      <c r="N45" s="31"/>
      <c r="O45" s="31"/>
      <c r="P45" s="31"/>
      <c r="Q45" s="31"/>
      <c r="R45" s="31"/>
      <c r="S45" s="31"/>
      <c r="T45" s="31"/>
      <c r="U45" s="31"/>
      <c r="V45" s="31"/>
      <c r="W45" s="31"/>
      <c r="X45" s="31"/>
      <c r="Y45" s="32"/>
      <c r="Z45" s="32"/>
      <c r="AA45" s="32"/>
      <c r="AB45" s="32"/>
      <c r="AC45" s="32"/>
      <c r="AD45" s="32"/>
      <c r="AE45" s="32"/>
      <c r="AF45" s="32"/>
      <c r="AG45" s="32"/>
      <c r="AH45" s="32"/>
      <c r="AI45" s="32"/>
      <c r="AJ45" s="32"/>
      <c r="AK45" s="32"/>
      <c r="AL45" s="32"/>
    </row>
    <row r="46" spans="1:38"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row r="47" spans="1:38"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row>
    <row r="48" spans="1:38"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row>
    <row r="49" spans="1:38"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row>
    <row r="50" spans="1:38"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row>
    <row r="51" spans="1:38"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row>
    <row r="52" spans="1:38"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row>
    <row r="53" spans="1:38"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row>
    <row r="54" spans="1:38"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row r="58" spans="1:38"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row>
  </sheetData>
  <mergeCells count="31">
    <mergeCell ref="B44:W44"/>
    <mergeCell ref="O29:Q29"/>
    <mergeCell ref="O28:Q28"/>
    <mergeCell ref="O27:Q27"/>
    <mergeCell ref="O26:R26"/>
    <mergeCell ref="O24:R24"/>
    <mergeCell ref="O23:R23"/>
    <mergeCell ref="O22:R22"/>
    <mergeCell ref="O21:R21"/>
    <mergeCell ref="O20:R20"/>
    <mergeCell ref="O19:R19"/>
    <mergeCell ref="P18:V18"/>
    <mergeCell ref="C24:F24"/>
    <mergeCell ref="C23:F23"/>
    <mergeCell ref="C22:F22"/>
    <mergeCell ref="M15:N15"/>
    <mergeCell ref="C21:F21"/>
    <mergeCell ref="C20:F20"/>
    <mergeCell ref="C19:F19"/>
    <mergeCell ref="D18:J18"/>
    <mergeCell ref="M14:N14"/>
    <mergeCell ref="M13:N13"/>
    <mergeCell ref="M12:N12"/>
    <mergeCell ref="M11:N11"/>
    <mergeCell ref="M10:N10"/>
    <mergeCell ref="P8:V8"/>
    <mergeCell ref="C27:E27"/>
    <mergeCell ref="D8:J8"/>
    <mergeCell ref="C29:E29"/>
    <mergeCell ref="C26:F26"/>
    <mergeCell ref="C28:E28"/>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0" zoomScaleNormal="70" zoomScaleSheetLayoutView="70" colorId="0" workbookViewId="0" topLeftCell="A1">
      <selection activeCell="A1" sqref="A1"/>
    </sheetView>
  </sheetViews>
  <sheetFormatPr defaultColWidth="9.140625" defaultRowHeight="12.75"/>
  <cols>
    <col min="1" max="1" width="0.9921875" style="0" customWidth="1"/>
    <col min="2" max="2" width="21.7109375" style="0" customWidth="1"/>
    <col min="3" max="30" width="8.7109375" style="0" customWidth="1"/>
    <col min="31" max="31" width="1.7109375" style="0" customWidth="1"/>
    <col min="32" max="34" width="9.7109375" style="0" customWidth="1"/>
    <col min="35" max="35" width="2.00390625" style="0" customWidth="1"/>
    <col min="36" max="39" width="9.28125" style="0" customWidth="1"/>
  </cols>
  <sheetData>
    <row r="1" spans="1:47" ht="36" customHeight="1">
      <c r="A1" s="74"/>
      <c r="B1" s="263" t="s">
        <v>33</v>
      </c>
      <c r="AF1" s="75"/>
      <c r="AG1" s="75"/>
      <c r="AH1" s="75"/>
      <c r="AI1" s="284" t="s">
        <v>34</v>
      </c>
      <c r="AJ1" s="32"/>
      <c r="AK1" s="32"/>
      <c r="AL1" s="32"/>
      <c r="AM1" s="32"/>
      <c r="AN1" s="32"/>
      <c r="AO1" s="32"/>
      <c r="AP1" s="32"/>
      <c r="AQ1" s="32"/>
      <c r="AR1" s="32"/>
      <c r="AS1" s="32"/>
      <c r="AT1" s="32"/>
      <c r="AU1" s="32"/>
    </row>
    <row r="2" spans="1:47" ht="15" customHeight="1">
      <c r="A2" s="74"/>
      <c r="B2" s="76" t="s">
        <v>1</v>
      </c>
      <c r="AF2" s="75"/>
      <c r="AG2" s="75"/>
      <c r="AH2" s="75"/>
      <c r="AI2" s="75"/>
      <c r="AJ2" s="32"/>
      <c r="AK2" s="32"/>
      <c r="AL2" s="32"/>
      <c r="AM2" s="32"/>
      <c r="AN2" s="32"/>
      <c r="AO2" s="32"/>
      <c r="AP2" s="32"/>
      <c r="AQ2" s="32"/>
      <c r="AR2" s="32"/>
      <c r="AS2" s="32"/>
      <c r="AT2" s="32"/>
      <c r="AU2" s="32"/>
    </row>
    <row r="3" spans="1:47" ht="15" customHeight="1">
      <c r="A3" s="74"/>
      <c r="B3" s="77" t="s">
        <v>2</v>
      </c>
      <c r="AF3" s="75"/>
      <c r="AG3" s="75"/>
      <c r="AH3" s="75"/>
      <c r="AI3" s="75"/>
      <c r="AJ3" s="32"/>
      <c r="AK3" s="32"/>
      <c r="AL3" s="32"/>
      <c r="AM3" s="32"/>
      <c r="AN3" s="32"/>
      <c r="AO3" s="32"/>
      <c r="AP3" s="32"/>
      <c r="AQ3" s="32"/>
      <c r="AR3" s="32"/>
      <c r="AS3" s="32"/>
      <c r="AT3" s="32"/>
      <c r="AU3" s="32"/>
    </row>
    <row r="4" spans="1:47" ht="15" customHeight="1">
      <c r="A4" s="74"/>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5"/>
      <c r="AI4" s="75"/>
      <c r="AJ4" s="32"/>
      <c r="AK4" s="32"/>
      <c r="AL4" s="32"/>
      <c r="AM4" s="32"/>
      <c r="AN4" s="32"/>
      <c r="AO4" s="32"/>
      <c r="AP4" s="32"/>
      <c r="AQ4" s="32"/>
      <c r="AR4" s="32"/>
      <c r="AS4" s="32"/>
      <c r="AT4" s="32"/>
      <c r="AU4" s="32"/>
    </row>
    <row r="5" spans="1:47" ht="18" customHeight="1">
      <c r="A5" s="74"/>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5"/>
      <c r="AI5" s="75"/>
      <c r="AJ5" s="32"/>
      <c r="AK5" s="32"/>
      <c r="AL5" s="32"/>
      <c r="AM5" s="32"/>
      <c r="AN5" s="32"/>
      <c r="AO5" s="32"/>
      <c r="AP5" s="32"/>
      <c r="AQ5" s="32"/>
      <c r="AR5" s="32"/>
      <c r="AS5" s="32"/>
      <c r="AT5" s="32"/>
      <c r="AU5" s="32"/>
    </row>
    <row r="6" spans="1:47" ht="18" customHeight="1">
      <c r="A6" s="74"/>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5"/>
      <c r="AI6" s="75"/>
      <c r="AJ6" s="32"/>
      <c r="AK6" s="32"/>
      <c r="AL6" s="32"/>
      <c r="AM6" s="32"/>
      <c r="AN6" s="32"/>
      <c r="AO6" s="32"/>
      <c r="AP6" s="32"/>
      <c r="AQ6" s="32"/>
      <c r="AR6" s="32"/>
      <c r="AS6" s="32"/>
      <c r="AT6" s="32"/>
      <c r="AU6" s="32"/>
    </row>
    <row r="7" spans="1:47" ht="18" customHeight="1">
      <c r="A7" s="74"/>
      <c r="B7" s="78"/>
      <c r="C7" s="78"/>
      <c r="D7" s="78"/>
      <c r="E7" s="78"/>
      <c r="F7" s="78"/>
      <c r="G7" s="78"/>
      <c r="H7" s="78"/>
      <c r="I7" s="78"/>
      <c r="J7" s="78"/>
      <c r="K7" s="78"/>
      <c r="L7" s="78"/>
      <c r="M7" s="78"/>
      <c r="N7" s="78"/>
      <c r="O7" s="78"/>
      <c r="P7" s="78"/>
      <c r="Q7" s="78"/>
      <c r="R7" s="78"/>
      <c r="S7" s="78"/>
      <c r="T7" s="78"/>
      <c r="U7" s="78"/>
      <c r="V7" s="78"/>
      <c r="W7" s="78"/>
      <c r="X7" s="78"/>
      <c r="Y7" s="79"/>
      <c r="Z7" s="79"/>
      <c r="AA7" s="79"/>
      <c r="AB7" s="79"/>
      <c r="AC7" s="79"/>
      <c r="AD7" s="78"/>
      <c r="AE7" s="78"/>
      <c r="AF7" s="78"/>
      <c r="AG7" s="78"/>
      <c r="AH7" s="75"/>
      <c r="AI7" s="75"/>
      <c r="AJ7" s="32"/>
      <c r="AK7" s="32"/>
      <c r="AL7" s="32"/>
      <c r="AM7" s="32"/>
      <c r="AN7" s="32"/>
      <c r="AO7" s="32"/>
      <c r="AP7" s="32"/>
      <c r="AQ7" s="32"/>
      <c r="AR7" s="32"/>
      <c r="AS7" s="32"/>
      <c r="AT7" s="32"/>
      <c r="AU7" s="32"/>
    </row>
    <row r="8" spans="1:47" ht="18" customHeight="1">
      <c r="A8" s="74"/>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5"/>
      <c r="AI8" s="75"/>
      <c r="AJ8" s="32"/>
      <c r="AK8" s="32"/>
      <c r="AL8" s="32"/>
      <c r="AM8" s="32"/>
      <c r="AN8" s="32"/>
      <c r="AO8" s="32"/>
      <c r="AP8" s="32"/>
      <c r="AQ8" s="32"/>
      <c r="AR8" s="32"/>
      <c r="AS8" s="32"/>
      <c r="AT8" s="32"/>
      <c r="AU8" s="32"/>
    </row>
    <row r="9" spans="1:47" ht="18" customHeight="1">
      <c r="A9" s="74"/>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5"/>
      <c r="AI9" s="75"/>
      <c r="AJ9" s="32"/>
      <c r="AK9" s="32"/>
      <c r="AL9" s="32"/>
      <c r="AM9" s="32"/>
      <c r="AN9" s="32"/>
      <c r="AO9" s="32"/>
      <c r="AP9" s="32"/>
      <c r="AQ9" s="32"/>
      <c r="AR9" s="32"/>
      <c r="AS9" s="32"/>
      <c r="AT9" s="32"/>
      <c r="AU9" s="32"/>
    </row>
    <row r="10" spans="1:47" ht="18" customHeight="1">
      <c r="A10" s="74"/>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5"/>
      <c r="AI10" s="75"/>
      <c r="AJ10" s="32"/>
      <c r="AK10" s="32"/>
      <c r="AL10" s="32"/>
      <c r="AM10" s="32"/>
      <c r="AN10" s="32"/>
      <c r="AO10" s="32"/>
      <c r="AP10" s="32"/>
      <c r="AQ10" s="32"/>
      <c r="AR10" s="32"/>
      <c r="AS10" s="32"/>
      <c r="AT10" s="32"/>
      <c r="AU10" s="32"/>
    </row>
    <row r="11" spans="1:47" ht="18" customHeight="1">
      <c r="A11" s="74"/>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5"/>
      <c r="AI11" s="75"/>
      <c r="AJ11" s="32"/>
      <c r="AK11" s="32"/>
      <c r="AL11" s="32"/>
      <c r="AM11" s="32"/>
      <c r="AN11" s="32"/>
      <c r="AO11" s="32"/>
      <c r="AP11" s="32"/>
      <c r="AQ11" s="32"/>
      <c r="AR11" s="32"/>
      <c r="AS11" s="32"/>
      <c r="AT11" s="32"/>
      <c r="AU11" s="32"/>
    </row>
    <row r="12" spans="1:47" ht="18" customHeight="1">
      <c r="A12" s="74"/>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5"/>
      <c r="AI12" s="75"/>
      <c r="AJ12" s="32"/>
      <c r="AK12" s="32"/>
      <c r="AL12" s="32"/>
      <c r="AM12" s="32"/>
      <c r="AN12" s="32"/>
      <c r="AO12" s="32"/>
      <c r="AP12" s="32"/>
      <c r="AQ12" s="32"/>
      <c r="AR12" s="32"/>
      <c r="AS12" s="32"/>
      <c r="AT12" s="32"/>
      <c r="AU12" s="32"/>
    </row>
    <row r="13" spans="1:47" ht="18" customHeight="1">
      <c r="A13" s="74"/>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5"/>
      <c r="AI13" s="75"/>
      <c r="AJ13" s="32"/>
      <c r="AK13" s="32"/>
      <c r="AL13" s="32"/>
      <c r="AM13" s="32"/>
      <c r="AN13" s="32"/>
      <c r="AO13" s="32"/>
      <c r="AP13" s="32"/>
      <c r="AQ13" s="32"/>
      <c r="AR13" s="32"/>
      <c r="AS13" s="32"/>
      <c r="AT13" s="32"/>
      <c r="AU13" s="32"/>
    </row>
    <row r="14" spans="1:47" ht="18" customHeight="1">
      <c r="A14" s="74"/>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5"/>
      <c r="AI14" s="75"/>
      <c r="AJ14" s="32"/>
      <c r="AK14" s="32"/>
      <c r="AL14" s="32"/>
      <c r="AM14" s="32"/>
      <c r="AN14" s="32"/>
      <c r="AO14" s="32"/>
      <c r="AP14" s="32"/>
      <c r="AQ14" s="32"/>
      <c r="AR14" s="32"/>
      <c r="AS14" s="32"/>
      <c r="AT14" s="32"/>
      <c r="AU14" s="32"/>
    </row>
    <row r="15" spans="1:47" ht="18" customHeight="1">
      <c r="A15" s="74"/>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5"/>
      <c r="AI15" s="75"/>
      <c r="AJ15" s="32"/>
      <c r="AK15" s="32"/>
      <c r="AL15" s="32"/>
      <c r="AM15" s="32"/>
      <c r="AN15" s="32"/>
      <c r="AO15" s="32"/>
      <c r="AP15" s="32"/>
      <c r="AQ15" s="32"/>
      <c r="AR15" s="32"/>
      <c r="AS15" s="32"/>
      <c r="AT15" s="32"/>
      <c r="AU15" s="32"/>
    </row>
    <row r="16" spans="1:47" ht="18" customHeight="1">
      <c r="A16" s="74"/>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5"/>
      <c r="AI16" s="75"/>
      <c r="AJ16" s="32"/>
      <c r="AK16" s="32"/>
      <c r="AL16" s="32"/>
      <c r="AM16" s="32"/>
      <c r="AN16" s="32"/>
      <c r="AO16" s="32"/>
      <c r="AP16" s="32"/>
      <c r="AQ16" s="32"/>
      <c r="AR16" s="32"/>
      <c r="AS16" s="32"/>
      <c r="AT16" s="32"/>
      <c r="AU16" s="32"/>
    </row>
    <row r="17" spans="1:47" ht="18" customHeight="1">
      <c r="A17" s="74"/>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5"/>
      <c r="AI17" s="75"/>
      <c r="AJ17" s="32"/>
      <c r="AK17" s="32"/>
      <c r="AL17" s="32"/>
      <c r="AM17" s="32"/>
      <c r="AN17" s="32"/>
      <c r="AO17" s="32"/>
      <c r="AP17" s="32"/>
      <c r="AQ17" s="32"/>
      <c r="AR17" s="32"/>
      <c r="AS17" s="32"/>
      <c r="AT17" s="32"/>
      <c r="AU17" s="32"/>
    </row>
    <row r="18" spans="1:47" ht="18" customHeight="1">
      <c r="A18" s="74"/>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5"/>
      <c r="AI18" s="75"/>
      <c r="AJ18" s="32"/>
      <c r="AK18" s="32"/>
      <c r="AL18" s="32"/>
      <c r="AM18" s="32"/>
      <c r="AN18" s="32"/>
      <c r="AO18" s="32"/>
      <c r="AP18" s="32"/>
      <c r="AQ18" s="32"/>
      <c r="AR18" s="32"/>
      <c r="AS18" s="32"/>
      <c r="AT18" s="32"/>
      <c r="AU18" s="32"/>
    </row>
    <row r="19" spans="1:47" ht="23.25" customHeight="1">
      <c r="A19" s="74"/>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5"/>
      <c r="AI19" s="75"/>
      <c r="AJ19" s="32"/>
      <c r="AK19" s="32"/>
      <c r="AL19" s="32"/>
      <c r="AM19" s="32"/>
      <c r="AN19" s="32"/>
      <c r="AO19" s="32"/>
      <c r="AP19" s="32"/>
      <c r="AQ19" s="32"/>
      <c r="AR19" s="32"/>
      <c r="AS19" s="32"/>
      <c r="AT19" s="32"/>
      <c r="AU19" s="32"/>
    </row>
    <row r="20" spans="1:47" ht="11.25" customHeight="1">
      <c r="A20" s="74"/>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5"/>
      <c r="AI20" s="75"/>
      <c r="AJ20" s="32"/>
      <c r="AK20" s="32"/>
      <c r="AL20" s="32"/>
      <c r="AM20" s="32"/>
      <c r="AN20" s="32"/>
      <c r="AO20" s="32"/>
      <c r="AP20" s="32"/>
      <c r="AQ20" s="32"/>
      <c r="AR20" s="32"/>
      <c r="AS20" s="32"/>
      <c r="AT20" s="32"/>
      <c r="AU20" s="32"/>
    </row>
    <row r="21" spans="32:47" ht="19.5" customHeight="1">
      <c r="AF21" s="75"/>
      <c r="AG21" s="75"/>
      <c r="AH21" s="75"/>
      <c r="AI21" s="75"/>
      <c r="AJ21" s="32"/>
      <c r="AK21" s="32"/>
      <c r="AL21" s="32"/>
      <c r="AM21" s="32"/>
      <c r="AN21" s="32"/>
      <c r="AO21" s="32"/>
      <c r="AP21" s="32"/>
      <c r="AQ21" s="32"/>
      <c r="AR21" s="32"/>
      <c r="AS21" s="32"/>
      <c r="AT21" s="32"/>
      <c r="AU21" s="32"/>
    </row>
    <row r="22" spans="1:47" ht="18" customHeight="1">
      <c r="A22" s="80"/>
      <c r="B22" s="81"/>
      <c r="X22" s="278" t="s">
        <v>35</v>
      </c>
      <c r="Y22" s="82"/>
      <c r="Z22" s="82"/>
      <c r="AA22" s="82"/>
      <c r="AB22" s="82"/>
      <c r="AC22" s="82"/>
      <c r="AD22" s="83"/>
      <c r="AF22" s="75"/>
      <c r="AG22" s="75"/>
      <c r="AH22" s="75"/>
      <c r="AI22" s="75"/>
      <c r="AJ22" s="32"/>
      <c r="AK22" s="32"/>
      <c r="AL22" s="32"/>
      <c r="AM22" s="32"/>
      <c r="AN22" s="32"/>
      <c r="AO22" s="32"/>
      <c r="AP22" s="32"/>
      <c r="AQ22" s="32"/>
      <c r="AR22" s="32"/>
      <c r="AS22" s="32"/>
      <c r="AT22" s="32"/>
      <c r="AU22" s="32"/>
    </row>
    <row r="23" spans="1:50" ht="16.5" customHeight="1">
      <c r="A23" s="84"/>
      <c r="B23" s="85"/>
      <c r="C23" s="86" t="s">
        <v>36</v>
      </c>
      <c r="D23" s="86" t="s">
        <v>37</v>
      </c>
      <c r="E23" s="86" t="s">
        <v>38</v>
      </c>
      <c r="F23" s="86" t="s">
        <v>39</v>
      </c>
      <c r="G23" s="86" t="s">
        <v>40</v>
      </c>
      <c r="H23" s="86" t="s">
        <v>41</v>
      </c>
      <c r="I23" s="86" t="s">
        <v>42</v>
      </c>
      <c r="J23" s="86" t="s">
        <v>36</v>
      </c>
      <c r="K23" s="86" t="s">
        <v>37</v>
      </c>
      <c r="L23" s="86" t="s">
        <v>38</v>
      </c>
      <c r="M23" s="86" t="s">
        <v>39</v>
      </c>
      <c r="N23" s="86" t="s">
        <v>40</v>
      </c>
      <c r="O23" s="86" t="s">
        <v>41</v>
      </c>
      <c r="P23" s="86" t="s">
        <v>42</v>
      </c>
      <c r="Q23" s="86" t="s">
        <v>36</v>
      </c>
      <c r="R23" s="86" t="s">
        <v>37</v>
      </c>
      <c r="S23" s="86" t="s">
        <v>38</v>
      </c>
      <c r="T23" s="86" t="s">
        <v>39</v>
      </c>
      <c r="U23" s="86" t="s">
        <v>40</v>
      </c>
      <c r="V23" s="86" t="s">
        <v>41</v>
      </c>
      <c r="W23" s="86" t="s">
        <v>42</v>
      </c>
      <c r="X23" s="87" t="s">
        <v>36</v>
      </c>
      <c r="Y23" s="88" t="s">
        <v>37</v>
      </c>
      <c r="Z23" s="88" t="s">
        <v>38</v>
      </c>
      <c r="AA23" s="88" t="s">
        <v>39</v>
      </c>
      <c r="AB23" s="88" t="s">
        <v>40</v>
      </c>
      <c r="AC23" s="88" t="s">
        <v>41</v>
      </c>
      <c r="AD23" s="89" t="s">
        <v>42</v>
      </c>
      <c r="AE23" s="75"/>
      <c r="AF23" s="84"/>
      <c r="AG23" s="84"/>
      <c r="AH23" s="84"/>
      <c r="AI23" s="75"/>
      <c r="AJ23" s="32"/>
      <c r="AK23" s="32"/>
      <c r="AL23" s="32"/>
      <c r="AM23" s="32"/>
      <c r="AN23" s="90"/>
      <c r="AO23" s="90"/>
      <c r="AP23" s="90"/>
      <c r="AQ23" s="90"/>
      <c r="AR23" s="90"/>
      <c r="AS23" s="90"/>
      <c r="AT23" s="90"/>
      <c r="AU23" s="90"/>
      <c r="AV23" s="84"/>
      <c r="AW23" s="84"/>
      <c r="AX23" s="84"/>
    </row>
    <row r="24" spans="1:50" ht="18" customHeight="1">
      <c r="A24" s="91"/>
      <c r="B24" s="92" t="s">
        <v>43</v>
      </c>
      <c r="C24" s="93" t="s">
        <v>19</v>
      </c>
      <c r="D24" s="94"/>
      <c r="E24" s="94"/>
      <c r="F24" s="94"/>
      <c r="G24" s="94"/>
      <c r="H24" s="94"/>
      <c r="I24" s="94"/>
      <c r="J24" s="94"/>
      <c r="K24" s="94"/>
      <c r="L24" s="94"/>
      <c r="M24" s="94"/>
      <c r="N24" s="94"/>
      <c r="O24" s="94"/>
      <c r="P24" s="94"/>
      <c r="Q24" s="94"/>
      <c r="R24" s="94"/>
      <c r="S24" s="265" t="s">
        <v>22</v>
      </c>
      <c r="T24" s="279"/>
      <c r="U24" s="279"/>
      <c r="V24" s="279"/>
      <c r="W24" s="280"/>
      <c r="X24" s="281"/>
      <c r="Y24" s="279"/>
      <c r="Z24" s="279"/>
      <c r="AA24" s="279"/>
      <c r="AB24" s="279"/>
      <c r="AC24" s="279"/>
      <c r="AD24" s="280"/>
      <c r="AE24" s="95"/>
      <c r="AF24" s="96" t="s">
        <v>44</v>
      </c>
      <c r="AG24" s="97" t="s">
        <v>45</v>
      </c>
      <c r="AH24" s="98" t="s">
        <v>45</v>
      </c>
      <c r="AI24" s="99"/>
      <c r="AJ24" s="100"/>
      <c r="AK24" s="100"/>
      <c r="AL24" s="100"/>
      <c r="AM24" s="100"/>
      <c r="AN24" s="101"/>
      <c r="AO24" s="101"/>
      <c r="AP24" s="101"/>
      <c r="AQ24" s="101"/>
      <c r="AR24" s="101"/>
      <c r="AS24" s="101"/>
      <c r="AT24" s="101"/>
      <c r="AU24" s="101"/>
      <c r="AV24" s="91"/>
      <c r="AW24" s="91"/>
      <c r="AX24" s="91"/>
    </row>
    <row r="25" spans="1:50" ht="12.75">
      <c r="A25" s="102"/>
      <c r="B25" s="103"/>
      <c r="C25" s="104">
        <v>16</v>
      </c>
      <c r="D25" s="105">
        <v>17</v>
      </c>
      <c r="E25" s="105">
        <v>18</v>
      </c>
      <c r="F25" s="105">
        <v>19</v>
      </c>
      <c r="G25" s="105">
        <v>20</v>
      </c>
      <c r="H25" s="105">
        <v>21</v>
      </c>
      <c r="I25" s="105">
        <v>22</v>
      </c>
      <c r="J25" s="105">
        <v>23</v>
      </c>
      <c r="K25" s="105">
        <v>24</v>
      </c>
      <c r="L25" s="105">
        <v>25</v>
      </c>
      <c r="M25" s="105">
        <v>26</v>
      </c>
      <c r="N25" s="105">
        <v>27</v>
      </c>
      <c r="O25" s="105">
        <v>28</v>
      </c>
      <c r="P25" s="105">
        <v>29</v>
      </c>
      <c r="Q25" s="105">
        <v>30</v>
      </c>
      <c r="R25" s="105">
        <v>31</v>
      </c>
      <c r="S25" s="266">
        <v>1</v>
      </c>
      <c r="T25" s="105">
        <v>2</v>
      </c>
      <c r="U25" s="105">
        <v>3</v>
      </c>
      <c r="V25" s="105">
        <v>4</v>
      </c>
      <c r="W25" s="105">
        <v>5</v>
      </c>
      <c r="X25" s="106">
        <v>6</v>
      </c>
      <c r="Y25" s="105">
        <v>7</v>
      </c>
      <c r="Z25" s="105">
        <v>8</v>
      </c>
      <c r="AA25" s="105">
        <v>9</v>
      </c>
      <c r="AB25" s="105">
        <v>10</v>
      </c>
      <c r="AC25" s="105">
        <v>11</v>
      </c>
      <c r="AD25" s="107">
        <v>12</v>
      </c>
      <c r="AE25" s="95"/>
      <c r="AF25" s="108" t="s">
        <v>46</v>
      </c>
      <c r="AG25" s="109">
        <v>28</v>
      </c>
      <c r="AH25" s="110" t="s">
        <v>47</v>
      </c>
      <c r="AI25" s="99"/>
      <c r="AJ25" s="100"/>
      <c r="AK25" s="100"/>
      <c r="AL25" s="100"/>
      <c r="AM25" s="100"/>
      <c r="AN25" s="111"/>
      <c r="AO25" s="111"/>
      <c r="AP25" s="111"/>
      <c r="AQ25" s="111"/>
      <c r="AR25" s="111"/>
      <c r="AS25" s="111"/>
      <c r="AT25" s="111"/>
      <c r="AU25" s="111"/>
      <c r="AV25" s="102"/>
      <c r="AW25" s="102"/>
      <c r="AX25" s="102"/>
    </row>
    <row r="26" spans="2:47" ht="14.25" customHeight="1">
      <c r="B26" s="112" t="s">
        <v>23</v>
      </c>
      <c r="C26" s="113">
        <v>51.1774845506633</v>
      </c>
      <c r="D26" s="114">
        <v>53.0671654384879</v>
      </c>
      <c r="E26" s="114">
        <v>54.8706595199254</v>
      </c>
      <c r="F26" s="114">
        <v>57.340343461455</v>
      </c>
      <c r="G26" s="114">
        <v>58.0682101270502</v>
      </c>
      <c r="H26" s="114">
        <v>62.2606256880881</v>
      </c>
      <c r="I26" s="114">
        <v>67.3185255426353</v>
      </c>
      <c r="J26" s="114">
        <v>51.2713056196208</v>
      </c>
      <c r="K26" s="114">
        <v>52.7386912463134</v>
      </c>
      <c r="L26" s="114">
        <v>53.0085021576836</v>
      </c>
      <c r="M26" s="114">
        <v>53.4297929105826</v>
      </c>
      <c r="N26" s="114">
        <v>53.8733837462531</v>
      </c>
      <c r="O26" s="114">
        <v>59.2798479576338</v>
      </c>
      <c r="P26" s="114">
        <v>64.6497480693351</v>
      </c>
      <c r="Q26" s="114">
        <v>48.3379406777617</v>
      </c>
      <c r="R26" s="114">
        <v>50.4538368196465</v>
      </c>
      <c r="S26" s="267">
        <v>51.3559907947889</v>
      </c>
      <c r="T26" s="114">
        <v>51.3107548865645</v>
      </c>
      <c r="U26" s="115">
        <v>53.24799747153</v>
      </c>
      <c r="V26" s="115">
        <v>64.8345136152182</v>
      </c>
      <c r="W26" s="115">
        <v>78.1192529161357</v>
      </c>
      <c r="X26" s="116">
        <v>74.2489160172647</v>
      </c>
      <c r="Y26" s="115">
        <v>50.5482631584145</v>
      </c>
      <c r="Z26" s="115">
        <v>52.9402352662301</v>
      </c>
      <c r="AA26" s="115">
        <v>53.8836706272778</v>
      </c>
      <c r="AB26" s="115">
        <v>54.272422886604</v>
      </c>
      <c r="AC26" s="115">
        <v>58.7379379142098</v>
      </c>
      <c r="AD26" s="117">
        <v>63.9732535284996</v>
      </c>
      <c r="AE26" s="118"/>
      <c r="AF26" s="113">
        <v>58.3720999140715</v>
      </c>
      <c r="AG26" s="114">
        <v>57.1070444470214</v>
      </c>
      <c r="AH26" s="119">
        <v>58.9561007568948</v>
      </c>
      <c r="AI26" s="75"/>
      <c r="AJ26" s="32"/>
      <c r="AK26" s="32"/>
      <c r="AL26" s="32"/>
      <c r="AM26" s="32"/>
      <c r="AN26" s="32"/>
      <c r="AO26" s="32"/>
      <c r="AP26" s="32"/>
      <c r="AQ26" s="32"/>
      <c r="AR26" s="32"/>
      <c r="AS26" s="32"/>
      <c r="AT26" s="32"/>
      <c r="AU26" s="32"/>
    </row>
    <row r="27" spans="2:47" ht="12" customHeight="1">
      <c r="B27" s="120" t="s">
        <v>24</v>
      </c>
      <c r="C27" s="121">
        <v>67.9609643137741</v>
      </c>
      <c r="D27" s="122">
        <v>77.0945048087856</v>
      </c>
      <c r="E27" s="122">
        <v>81.5668540561266</v>
      </c>
      <c r="F27" s="122">
        <v>81.7053756529028</v>
      </c>
      <c r="G27" s="122">
        <v>79.4884662445235</v>
      </c>
      <c r="H27" s="122">
        <v>80.9672829656026</v>
      </c>
      <c r="I27" s="122">
        <v>86.7675224181322</v>
      </c>
      <c r="J27" s="122">
        <v>64.8777269677302</v>
      </c>
      <c r="K27" s="122">
        <v>73.9902677770948</v>
      </c>
      <c r="L27" s="122">
        <v>76.8501654928981</v>
      </c>
      <c r="M27" s="122">
        <v>73.9254314249521</v>
      </c>
      <c r="N27" s="122">
        <v>67.4101722692708</v>
      </c>
      <c r="O27" s="122">
        <v>78.0972195596853</v>
      </c>
      <c r="P27" s="122">
        <v>93.3890774591504</v>
      </c>
      <c r="Q27" s="122">
        <v>81.3678032818873</v>
      </c>
      <c r="R27" s="122">
        <v>50.5270307287621</v>
      </c>
      <c r="S27" s="268">
        <v>62.8857043149351</v>
      </c>
      <c r="T27" s="122">
        <v>69.8748184755321</v>
      </c>
      <c r="U27" s="122">
        <v>70.58089596932</v>
      </c>
      <c r="V27" s="122">
        <v>74.2126918667809</v>
      </c>
      <c r="W27" s="122">
        <v>80.705157911919</v>
      </c>
      <c r="X27" s="123">
        <v>64.0602866486424</v>
      </c>
      <c r="Y27" s="122">
        <v>78.5296827127115</v>
      </c>
      <c r="Z27" s="122">
        <v>82.6888835937837</v>
      </c>
      <c r="AA27" s="122">
        <v>82.3442222793426</v>
      </c>
      <c r="AB27" s="122">
        <v>77.4583620238392</v>
      </c>
      <c r="AC27" s="122">
        <v>79.7113250416989</v>
      </c>
      <c r="AD27" s="124">
        <v>87.0083135235943</v>
      </c>
      <c r="AE27" s="118"/>
      <c r="AF27" s="121">
        <v>78.8287251176589</v>
      </c>
      <c r="AG27" s="122">
        <v>75.9289239256556</v>
      </c>
      <c r="AH27" s="125">
        <v>72.9362992194926</v>
      </c>
      <c r="AI27" s="75"/>
      <c r="AJ27" s="32"/>
      <c r="AK27" s="32"/>
      <c r="AL27" s="32"/>
      <c r="AM27" s="32"/>
      <c r="AN27" s="32"/>
      <c r="AO27" s="32"/>
      <c r="AP27" s="32"/>
      <c r="AQ27" s="32"/>
      <c r="AR27" s="32"/>
      <c r="AS27" s="32"/>
      <c r="AT27" s="32"/>
      <c r="AU27" s="32"/>
    </row>
    <row r="28" spans="1:47" ht="14.25" customHeight="1">
      <c r="A28" s="126"/>
      <c r="B28" s="127" t="s">
        <v>48</v>
      </c>
      <c r="C28" s="128">
        <v>-24.6957645945425</v>
      </c>
      <c r="D28" s="129">
        <v>-31.166085611279</v>
      </c>
      <c r="E28" s="129">
        <v>-32.7292192951703</v>
      </c>
      <c r="F28" s="129">
        <v>-29.8205987020416</v>
      </c>
      <c r="G28" s="129">
        <v>-26.9476279131868</v>
      </c>
      <c r="H28" s="129">
        <v>-23.1039706315224</v>
      </c>
      <c r="I28" s="129">
        <v>-22.4150653763884</v>
      </c>
      <c r="J28" s="129">
        <v>-20.972407610515</v>
      </c>
      <c r="K28" s="129">
        <v>-28.7221240971914</v>
      </c>
      <c r="L28" s="129">
        <v>-31.0235679810185</v>
      </c>
      <c r="M28" s="129">
        <v>-27.7247465713829</v>
      </c>
      <c r="N28" s="129">
        <v>-20.0812252325135</v>
      </c>
      <c r="O28" s="129">
        <v>-24.0948035130372</v>
      </c>
      <c r="P28" s="129">
        <v>-30.7737587432386</v>
      </c>
      <c r="Q28" s="129">
        <v>-40.5932829348952</v>
      </c>
      <c r="R28" s="129">
        <v>-0.144860895365987</v>
      </c>
      <c r="S28" s="269">
        <v>-18.3343951471143</v>
      </c>
      <c r="T28" s="129">
        <v>-26.5676018828845</v>
      </c>
      <c r="U28" s="129">
        <v>-24.5574928736017</v>
      </c>
      <c r="V28" s="129">
        <v>-12.6368927142509</v>
      </c>
      <c r="W28" s="129">
        <v>-3.20413844999287</v>
      </c>
      <c r="X28" s="130">
        <v>15.904751448436</v>
      </c>
      <c r="Y28" s="129">
        <v>-35.6316472800006</v>
      </c>
      <c r="Z28" s="129">
        <v>-35.9765993137558</v>
      </c>
      <c r="AA28" s="129">
        <v>-34.5629005463381</v>
      </c>
      <c r="AB28" s="129">
        <v>-29.9334229790442</v>
      </c>
      <c r="AC28" s="129">
        <v>-26.3116779410171</v>
      </c>
      <c r="AD28" s="131">
        <v>-26.4745506058432</v>
      </c>
      <c r="AE28" s="132"/>
      <c r="AF28" s="128">
        <v>-25.9507244003427</v>
      </c>
      <c r="AG28" s="129">
        <v>-24.7888136766738</v>
      </c>
      <c r="AH28" s="133">
        <v>-19.1676827755219</v>
      </c>
      <c r="AI28" s="134"/>
      <c r="AJ28" s="32"/>
      <c r="AK28" s="32"/>
      <c r="AL28" s="32"/>
      <c r="AM28" s="32"/>
      <c r="AN28" s="32"/>
      <c r="AO28" s="32"/>
      <c r="AP28" s="32"/>
      <c r="AQ28" s="32"/>
      <c r="AR28" s="32"/>
      <c r="AS28" s="32"/>
      <c r="AT28" s="32"/>
      <c r="AU28" s="32"/>
    </row>
    <row r="29" spans="2:47" ht="12" customHeight="1">
      <c r="B29" s="75"/>
      <c r="Q29" s="135"/>
      <c r="W29" s="282"/>
      <c r="X29" s="136"/>
      <c r="Y29" s="78"/>
      <c r="Z29" s="78"/>
      <c r="AA29" s="78"/>
      <c r="AB29" s="78"/>
      <c r="AC29" s="78"/>
      <c r="AD29" s="283"/>
      <c r="AF29" s="137"/>
      <c r="AG29" s="137"/>
      <c r="AH29" s="137"/>
      <c r="AI29" s="75"/>
      <c r="AJ29" s="32"/>
      <c r="AK29" s="32"/>
      <c r="AL29" s="32"/>
      <c r="AM29" s="32"/>
      <c r="AN29" s="32"/>
      <c r="AO29" s="32"/>
      <c r="AP29" s="32"/>
      <c r="AQ29" s="32"/>
      <c r="AR29" s="32"/>
      <c r="AS29" s="32"/>
      <c r="AT29" s="32"/>
      <c r="AU29" s="32"/>
    </row>
    <row r="30" spans="1:50" ht="18" customHeight="1">
      <c r="A30" s="91"/>
      <c r="B30" s="92" t="s">
        <v>49</v>
      </c>
      <c r="C30" s="93" t="s">
        <v>19</v>
      </c>
      <c r="D30" s="94"/>
      <c r="E30" s="94"/>
      <c r="F30" s="94"/>
      <c r="G30" s="94"/>
      <c r="H30" s="94"/>
      <c r="I30" s="94"/>
      <c r="J30" s="94"/>
      <c r="K30" s="94"/>
      <c r="L30" s="94"/>
      <c r="M30" s="94"/>
      <c r="N30" s="94"/>
      <c r="O30" s="94"/>
      <c r="P30" s="94"/>
      <c r="Q30" s="94"/>
      <c r="R30" s="94"/>
      <c r="S30" s="265" t="s">
        <v>22</v>
      </c>
      <c r="T30" s="279"/>
      <c r="U30" s="279"/>
      <c r="V30" s="279"/>
      <c r="W30" s="280"/>
      <c r="X30" s="281"/>
      <c r="Y30" s="279"/>
      <c r="Z30" s="279"/>
      <c r="AA30" s="279"/>
      <c r="AB30" s="279"/>
      <c r="AC30" s="279"/>
      <c r="AD30" s="280"/>
      <c r="AE30" s="95"/>
      <c r="AF30" s="96" t="s">
        <v>44</v>
      </c>
      <c r="AG30" s="97" t="s">
        <v>45</v>
      </c>
      <c r="AH30" s="98" t="s">
        <v>45</v>
      </c>
      <c r="AI30" s="99"/>
      <c r="AJ30" s="100"/>
      <c r="AK30" s="100"/>
      <c r="AL30" s="100"/>
      <c r="AM30" s="100"/>
      <c r="AN30" s="101"/>
      <c r="AO30" s="101"/>
      <c r="AP30" s="101"/>
      <c r="AQ30" s="101"/>
      <c r="AR30" s="101"/>
      <c r="AS30" s="101"/>
      <c r="AT30" s="101"/>
      <c r="AU30" s="101"/>
      <c r="AV30" s="91"/>
      <c r="AW30" s="91"/>
      <c r="AX30" s="91"/>
    </row>
    <row r="31" spans="1:50" ht="12.75">
      <c r="A31" s="102"/>
      <c r="B31" s="103"/>
      <c r="C31" s="138">
        <v>16</v>
      </c>
      <c r="D31" s="139">
        <v>17</v>
      </c>
      <c r="E31" s="139">
        <v>18</v>
      </c>
      <c r="F31" s="139">
        <v>19</v>
      </c>
      <c r="G31" s="139">
        <v>20</v>
      </c>
      <c r="H31" s="139">
        <v>21</v>
      </c>
      <c r="I31" s="139">
        <v>22</v>
      </c>
      <c r="J31" s="139">
        <v>23</v>
      </c>
      <c r="K31" s="139">
        <v>24</v>
      </c>
      <c r="L31" s="139">
        <v>25</v>
      </c>
      <c r="M31" s="139">
        <v>26</v>
      </c>
      <c r="N31" s="139">
        <v>27</v>
      </c>
      <c r="O31" s="139">
        <v>28</v>
      </c>
      <c r="P31" s="139">
        <v>29</v>
      </c>
      <c r="Q31" s="139">
        <v>30</v>
      </c>
      <c r="R31" s="139">
        <v>31</v>
      </c>
      <c r="S31" s="270">
        <v>1</v>
      </c>
      <c r="T31" s="139">
        <v>2</v>
      </c>
      <c r="U31" s="139">
        <v>3</v>
      </c>
      <c r="V31" s="139">
        <v>4</v>
      </c>
      <c r="W31" s="139">
        <v>5</v>
      </c>
      <c r="X31" s="140">
        <v>6</v>
      </c>
      <c r="Y31" s="139">
        <v>7</v>
      </c>
      <c r="Z31" s="139">
        <v>8</v>
      </c>
      <c r="AA31" s="139">
        <v>9</v>
      </c>
      <c r="AB31" s="139">
        <v>10</v>
      </c>
      <c r="AC31" s="139">
        <v>11</v>
      </c>
      <c r="AD31" s="141">
        <v>12</v>
      </c>
      <c r="AE31" s="95"/>
      <c r="AF31" s="108" t="s">
        <v>46</v>
      </c>
      <c r="AG31" s="109">
        <v>28</v>
      </c>
      <c r="AH31" s="110" t="s">
        <v>47</v>
      </c>
      <c r="AI31" s="99"/>
      <c r="AJ31" s="100"/>
      <c r="AK31" s="100"/>
      <c r="AL31" s="100"/>
      <c r="AM31" s="100"/>
      <c r="AN31" s="111"/>
      <c r="AO31" s="111"/>
      <c r="AP31" s="111"/>
      <c r="AQ31" s="111"/>
      <c r="AR31" s="111"/>
      <c r="AS31" s="111"/>
      <c r="AT31" s="111"/>
      <c r="AU31" s="111"/>
      <c r="AV31" s="102"/>
      <c r="AW31" s="102"/>
      <c r="AX31" s="102"/>
    </row>
    <row r="32" spans="2:47" ht="14.25" customHeight="1">
      <c r="B32" s="112" t="s">
        <v>23</v>
      </c>
      <c r="C32" s="142">
        <v>120.91856310351601</v>
      </c>
      <c r="D32" s="143">
        <v>118.220703252283</v>
      </c>
      <c r="E32" s="143">
        <v>118.077156787308</v>
      </c>
      <c r="F32" s="143">
        <v>119.116352735748</v>
      </c>
      <c r="G32" s="143">
        <v>121.248650803729</v>
      </c>
      <c r="H32" s="143">
        <v>135.965871043665</v>
      </c>
      <c r="I32" s="143">
        <v>141.097277834355</v>
      </c>
      <c r="J32" s="143">
        <v>118.846677028991</v>
      </c>
      <c r="K32" s="143">
        <v>116.238731387673</v>
      </c>
      <c r="L32" s="143">
        <v>116.332348946701</v>
      </c>
      <c r="M32" s="143">
        <v>116.179166872756</v>
      </c>
      <c r="N32" s="143">
        <v>118.800772157744</v>
      </c>
      <c r="O32" s="143">
        <v>134.816642646294</v>
      </c>
      <c r="P32" s="143">
        <v>141.297194853988</v>
      </c>
      <c r="Q32" s="143">
        <v>117.548560433835</v>
      </c>
      <c r="R32" s="143">
        <v>115.278062731173</v>
      </c>
      <c r="S32" s="271">
        <v>114.924879936944</v>
      </c>
      <c r="T32" s="144">
        <v>115.770402597365</v>
      </c>
      <c r="U32" s="144">
        <v>119.876013309541</v>
      </c>
      <c r="V32" s="144">
        <v>146.997243184348</v>
      </c>
      <c r="W32" s="144">
        <v>161.684176423771</v>
      </c>
      <c r="X32" s="145">
        <v>148.493457260042</v>
      </c>
      <c r="Y32" s="144">
        <v>118.922153474118</v>
      </c>
      <c r="Z32" s="144">
        <v>116.223429957878</v>
      </c>
      <c r="AA32" s="144">
        <v>116.564560536447</v>
      </c>
      <c r="AB32" s="144">
        <v>118.058077796083</v>
      </c>
      <c r="AC32" s="144">
        <v>133.772510321724</v>
      </c>
      <c r="AD32" s="146">
        <v>140.123734584679</v>
      </c>
      <c r="AE32" s="147"/>
      <c r="AF32" s="148">
        <v>128.974530306002</v>
      </c>
      <c r="AG32" s="144">
        <v>127.319899913191</v>
      </c>
      <c r="AH32" s="149">
        <v>131.575648811051</v>
      </c>
      <c r="AI32" s="75"/>
      <c r="AJ32" s="32"/>
      <c r="AK32" s="32"/>
      <c r="AL32" s="32"/>
      <c r="AM32" s="32"/>
      <c r="AN32" s="32"/>
      <c r="AO32" s="32"/>
      <c r="AP32" s="32"/>
      <c r="AQ32" s="32"/>
      <c r="AR32" s="32"/>
      <c r="AS32" s="32"/>
      <c r="AT32" s="32"/>
      <c r="AU32" s="32"/>
    </row>
    <row r="33" spans="2:47" ht="12" customHeight="1">
      <c r="B33" s="120" t="s">
        <v>24</v>
      </c>
      <c r="C33" s="150">
        <v>170.452955738584</v>
      </c>
      <c r="D33" s="151">
        <v>177.993585177934</v>
      </c>
      <c r="E33" s="151">
        <v>183.45706319503</v>
      </c>
      <c r="F33" s="151">
        <v>181.398673379095</v>
      </c>
      <c r="G33" s="151">
        <v>172.183164349658</v>
      </c>
      <c r="H33" s="151">
        <v>173.937927826706</v>
      </c>
      <c r="I33" s="151">
        <v>180.003828236259</v>
      </c>
      <c r="J33" s="151">
        <v>167.624689370763</v>
      </c>
      <c r="K33" s="151">
        <v>180.302667976924</v>
      </c>
      <c r="L33" s="151">
        <v>183.945061733422</v>
      </c>
      <c r="M33" s="151">
        <v>179.07409982712</v>
      </c>
      <c r="N33" s="151">
        <v>154.167663912153</v>
      </c>
      <c r="O33" s="151">
        <v>163.420499367562</v>
      </c>
      <c r="P33" s="151">
        <v>183.736045159479</v>
      </c>
      <c r="Q33" s="151">
        <v>161.322613915131</v>
      </c>
      <c r="R33" s="151">
        <v>137.423359167774</v>
      </c>
      <c r="S33" s="272">
        <v>148.335288718329</v>
      </c>
      <c r="T33" s="151">
        <v>158.912031167247</v>
      </c>
      <c r="U33" s="151">
        <v>157.222600271141</v>
      </c>
      <c r="V33" s="151">
        <v>164.264918656584</v>
      </c>
      <c r="W33" s="151">
        <v>167.16630541302</v>
      </c>
      <c r="X33" s="152">
        <v>156.899490720287</v>
      </c>
      <c r="Y33" s="151">
        <v>176.457899764665</v>
      </c>
      <c r="Z33" s="151">
        <v>183.708783746179</v>
      </c>
      <c r="AA33" s="151">
        <v>180.41433511315</v>
      </c>
      <c r="AB33" s="151">
        <v>166.840804473129</v>
      </c>
      <c r="AC33" s="151">
        <v>166.632285925183</v>
      </c>
      <c r="AD33" s="153">
        <v>174.061267318967</v>
      </c>
      <c r="AE33" s="147"/>
      <c r="AF33" s="150">
        <v>172.717014903462</v>
      </c>
      <c r="AG33" s="151">
        <v>170.721206304196</v>
      </c>
      <c r="AH33" s="154">
        <v>164.708804151202</v>
      </c>
      <c r="AI33" s="75"/>
      <c r="AJ33" s="32"/>
      <c r="AK33" s="32"/>
      <c r="AL33" s="32"/>
      <c r="AM33" s="32"/>
      <c r="AN33" s="32"/>
      <c r="AO33" s="32"/>
      <c r="AP33" s="32"/>
      <c r="AQ33" s="32"/>
      <c r="AR33" s="32"/>
      <c r="AS33" s="32"/>
      <c r="AT33" s="32"/>
      <c r="AU33" s="32"/>
    </row>
    <row r="34" spans="1:47" ht="14.25" customHeight="1">
      <c r="A34" s="126"/>
      <c r="B34" s="127" t="s">
        <v>48</v>
      </c>
      <c r="C34" s="128">
        <v>-29.060448040007</v>
      </c>
      <c r="D34" s="129">
        <v>-33.5814809651132</v>
      </c>
      <c r="E34" s="129">
        <v>-35.6377155880977</v>
      </c>
      <c r="F34" s="129">
        <v>-34.3344962138649</v>
      </c>
      <c r="G34" s="129">
        <v>-29.5815875717642</v>
      </c>
      <c r="H34" s="129">
        <v>-21.8308089888664</v>
      </c>
      <c r="I34" s="129">
        <v>-21.6142905309985</v>
      </c>
      <c r="J34" s="129">
        <v>-29.0995392891564</v>
      </c>
      <c r="K34" s="129">
        <v>-35.5313303502806</v>
      </c>
      <c r="L34" s="129">
        <v>-36.7570143767744</v>
      </c>
      <c r="M34" s="129">
        <v>-35.1222946339436</v>
      </c>
      <c r="N34" s="129">
        <v>-22.9405381497908</v>
      </c>
      <c r="O34" s="129">
        <v>-17.5032244008341</v>
      </c>
      <c r="P34" s="129">
        <v>-23.097727105563</v>
      </c>
      <c r="Q34" s="129">
        <v>-27.1344806651371</v>
      </c>
      <c r="R34" s="129">
        <v>-16.1146522474135</v>
      </c>
      <c r="S34" s="269">
        <v>-22.5235741744686</v>
      </c>
      <c r="T34" s="129">
        <v>-27.1481197823704</v>
      </c>
      <c r="U34" s="129">
        <v>-23.7539557908297</v>
      </c>
      <c r="V34" s="129">
        <v>-10.5120896253786</v>
      </c>
      <c r="W34" s="129">
        <v>-3.27944616333092</v>
      </c>
      <c r="X34" s="130">
        <v>-5.35759129724069</v>
      </c>
      <c r="Y34" s="129">
        <v>-32.6059339747779</v>
      </c>
      <c r="Z34" s="129">
        <v>-36.7349630279748</v>
      </c>
      <c r="AA34" s="129">
        <v>-35.3906326438296</v>
      </c>
      <c r="AB34" s="129">
        <v>-29.2390862241993</v>
      </c>
      <c r="AC34" s="129">
        <v>-19.7199332776435</v>
      </c>
      <c r="AD34" s="131">
        <v>-19.4974638855739</v>
      </c>
      <c r="AE34" s="155"/>
      <c r="AF34" s="128">
        <v>-25.3261003971781</v>
      </c>
      <c r="AG34" s="129">
        <v>-25.4223287959149</v>
      </c>
      <c r="AH34" s="133">
        <v>-20.1162017482292</v>
      </c>
      <c r="AI34" s="134"/>
      <c r="AJ34" s="32"/>
      <c r="AK34" s="32"/>
      <c r="AL34" s="32"/>
      <c r="AM34" s="32"/>
      <c r="AN34" s="32"/>
      <c r="AO34" s="32"/>
      <c r="AP34" s="32"/>
      <c r="AQ34" s="32"/>
      <c r="AR34" s="32"/>
      <c r="AS34" s="32"/>
      <c r="AT34" s="32"/>
      <c r="AU34" s="32"/>
    </row>
    <row r="35" spans="2:47" ht="13.5" customHeight="1">
      <c r="B35" s="156"/>
      <c r="C35" s="157"/>
      <c r="D35" s="157"/>
      <c r="E35" s="157"/>
      <c r="F35" s="157"/>
      <c r="G35" s="157"/>
      <c r="H35" s="157"/>
      <c r="I35" s="157"/>
      <c r="J35" s="157"/>
      <c r="K35" s="157"/>
      <c r="L35" s="157"/>
      <c r="M35" s="157"/>
      <c r="N35" s="157"/>
      <c r="O35" s="157"/>
      <c r="P35" s="157"/>
      <c r="Q35" s="158"/>
      <c r="R35" s="157"/>
      <c r="S35" s="157"/>
      <c r="T35" s="157"/>
      <c r="U35" s="157"/>
      <c r="V35" s="157"/>
      <c r="W35" s="157"/>
      <c r="X35" s="159"/>
      <c r="Y35" s="157"/>
      <c r="Z35" s="157"/>
      <c r="AA35" s="157"/>
      <c r="AB35" s="157"/>
      <c r="AC35" s="157"/>
      <c r="AD35" s="160"/>
      <c r="AF35" s="161"/>
      <c r="AG35" s="161"/>
      <c r="AH35" s="161"/>
      <c r="AI35" s="75"/>
      <c r="AJ35" s="32"/>
      <c r="AK35" s="32"/>
      <c r="AL35" s="32"/>
      <c r="AM35" s="32"/>
      <c r="AN35" s="32"/>
      <c r="AO35" s="32"/>
      <c r="AP35" s="32"/>
      <c r="AQ35" s="32"/>
      <c r="AR35" s="32"/>
      <c r="AS35" s="32"/>
      <c r="AT35" s="32"/>
      <c r="AU35" s="32"/>
    </row>
    <row r="36" spans="1:50" ht="18" customHeight="1">
      <c r="A36" s="91"/>
      <c r="B36" s="92" t="s">
        <v>50</v>
      </c>
      <c r="C36" s="93" t="s">
        <v>19</v>
      </c>
      <c r="D36" s="94"/>
      <c r="E36" s="94"/>
      <c r="F36" s="94"/>
      <c r="G36" s="94"/>
      <c r="H36" s="94"/>
      <c r="I36" s="94"/>
      <c r="J36" s="94"/>
      <c r="K36" s="94"/>
      <c r="L36" s="94"/>
      <c r="M36" s="94"/>
      <c r="N36" s="94"/>
      <c r="O36" s="94"/>
      <c r="P36" s="94"/>
      <c r="Q36" s="94"/>
      <c r="R36" s="94"/>
      <c r="S36" s="265" t="s">
        <v>22</v>
      </c>
      <c r="T36" s="279"/>
      <c r="U36" s="279"/>
      <c r="V36" s="279"/>
      <c r="W36" s="280"/>
      <c r="X36" s="281"/>
      <c r="Y36" s="279"/>
      <c r="Z36" s="279"/>
      <c r="AA36" s="279"/>
      <c r="AB36" s="279"/>
      <c r="AC36" s="279"/>
      <c r="AD36" s="280"/>
      <c r="AE36" s="95"/>
      <c r="AF36" s="96" t="s">
        <v>44</v>
      </c>
      <c r="AG36" s="97" t="s">
        <v>45</v>
      </c>
      <c r="AH36" s="98" t="s">
        <v>45</v>
      </c>
      <c r="AI36" s="99"/>
      <c r="AJ36" s="100"/>
      <c r="AK36" s="100"/>
      <c r="AL36" s="100"/>
      <c r="AM36" s="100"/>
      <c r="AN36" s="101"/>
      <c r="AO36" s="101"/>
      <c r="AP36" s="101"/>
      <c r="AQ36" s="101"/>
      <c r="AR36" s="101"/>
      <c r="AS36" s="101"/>
      <c r="AT36" s="101"/>
      <c r="AU36" s="101"/>
      <c r="AV36" s="91"/>
      <c r="AW36" s="91"/>
      <c r="AX36" s="91"/>
    </row>
    <row r="37" spans="1:50" ht="12.75" customHeight="1">
      <c r="A37" s="102"/>
      <c r="B37" s="103"/>
      <c r="C37" s="138">
        <v>16</v>
      </c>
      <c r="D37" s="139">
        <v>17</v>
      </c>
      <c r="E37" s="139">
        <v>18</v>
      </c>
      <c r="F37" s="139">
        <v>19</v>
      </c>
      <c r="G37" s="139">
        <v>20</v>
      </c>
      <c r="H37" s="139">
        <v>21</v>
      </c>
      <c r="I37" s="139">
        <v>22</v>
      </c>
      <c r="J37" s="139">
        <v>23</v>
      </c>
      <c r="K37" s="139">
        <v>24</v>
      </c>
      <c r="L37" s="139">
        <v>25</v>
      </c>
      <c r="M37" s="139">
        <v>26</v>
      </c>
      <c r="N37" s="139">
        <v>27</v>
      </c>
      <c r="O37" s="139">
        <v>28</v>
      </c>
      <c r="P37" s="139">
        <v>29</v>
      </c>
      <c r="Q37" s="139">
        <v>30</v>
      </c>
      <c r="R37" s="139">
        <v>31</v>
      </c>
      <c r="S37" s="270">
        <v>1</v>
      </c>
      <c r="T37" s="139">
        <v>2</v>
      </c>
      <c r="U37" s="139">
        <v>3</v>
      </c>
      <c r="V37" s="139">
        <v>4</v>
      </c>
      <c r="W37" s="139">
        <v>5</v>
      </c>
      <c r="X37" s="140">
        <v>6</v>
      </c>
      <c r="Y37" s="139">
        <v>7</v>
      </c>
      <c r="Z37" s="139">
        <v>8</v>
      </c>
      <c r="AA37" s="139">
        <v>9</v>
      </c>
      <c r="AB37" s="139">
        <v>10</v>
      </c>
      <c r="AC37" s="139">
        <v>11</v>
      </c>
      <c r="AD37" s="141">
        <v>12</v>
      </c>
      <c r="AE37" s="95"/>
      <c r="AF37" s="108" t="s">
        <v>46</v>
      </c>
      <c r="AG37" s="109">
        <v>28</v>
      </c>
      <c r="AH37" s="110" t="s">
        <v>47</v>
      </c>
      <c r="AI37" s="99"/>
      <c r="AJ37" s="100"/>
      <c r="AK37" s="100"/>
      <c r="AL37" s="100"/>
      <c r="AM37" s="100"/>
      <c r="AN37" s="111"/>
      <c r="AO37" s="111"/>
      <c r="AP37" s="111"/>
      <c r="AQ37" s="111"/>
      <c r="AR37" s="111"/>
      <c r="AS37" s="111"/>
      <c r="AT37" s="111"/>
      <c r="AU37" s="111"/>
      <c r="AV37" s="102"/>
      <c r="AW37" s="102"/>
      <c r="AX37" s="102"/>
    </row>
    <row r="38" spans="1:47" ht="14.25" customHeight="1">
      <c r="A38" s="162"/>
      <c r="B38" s="112" t="s">
        <v>23</v>
      </c>
      <c r="C38" s="142">
        <v>61.8830789511865</v>
      </c>
      <c r="D38" s="143">
        <v>62.7363761774333</v>
      </c>
      <c r="E38" s="143">
        <v>64.7897146715725</v>
      </c>
      <c r="F38" s="143">
        <v>68.3017257774366</v>
      </c>
      <c r="G38" s="143">
        <v>70.4069213249227</v>
      </c>
      <c r="H38" s="143">
        <v>84.6532020340454</v>
      </c>
      <c r="I38" s="143">
        <v>94.9846070188835</v>
      </c>
      <c r="J38" s="143">
        <v>60.9342429982979</v>
      </c>
      <c r="K38" s="143">
        <v>61.3027856551768</v>
      </c>
      <c r="L38" s="143">
        <v>61.6660357014964</v>
      </c>
      <c r="M38" s="143">
        <v>62.0742882653543</v>
      </c>
      <c r="N38" s="143">
        <v>64.0019958780537</v>
      </c>
      <c r="O38" s="143">
        <v>79.9191007823097</v>
      </c>
      <c r="P38" s="143">
        <v>91.3482805021411</v>
      </c>
      <c r="Q38" s="143">
        <v>56.8205534100705</v>
      </c>
      <c r="R38" s="143">
        <v>58.162205659236</v>
      </c>
      <c r="S38" s="273">
        <v>59.0208107613394</v>
      </c>
      <c r="T38" s="143">
        <v>59.4026675079232</v>
      </c>
      <c r="U38" s="143">
        <v>63.8315765360357</v>
      </c>
      <c r="V38" s="143">
        <v>95.3049476463521</v>
      </c>
      <c r="W38" s="143">
        <v>126.306470705857</v>
      </c>
      <c r="X38" s="163">
        <v>110.254782372141</v>
      </c>
      <c r="Y38" s="143">
        <v>60.1130830917511</v>
      </c>
      <c r="Z38" s="143">
        <v>61.5289572541829</v>
      </c>
      <c r="AA38" s="143">
        <v>62.8092638675934</v>
      </c>
      <c r="AB38" s="143">
        <v>64.0729792332861</v>
      </c>
      <c r="AC38" s="143">
        <v>78.5752140590545</v>
      </c>
      <c r="AD38" s="164">
        <v>89.6417119794589</v>
      </c>
      <c r="AE38" s="147"/>
      <c r="AF38" s="142">
        <v>75.2851416939241</v>
      </c>
      <c r="AG38" s="143">
        <v>72.7086318333294</v>
      </c>
      <c r="AH38" s="165">
        <v>77.5718720845814</v>
      </c>
      <c r="AI38" s="75"/>
      <c r="AJ38" s="32"/>
      <c r="AK38" s="32"/>
      <c r="AL38" s="32"/>
      <c r="AM38" s="32"/>
      <c r="AN38" s="32"/>
      <c r="AO38" s="32"/>
      <c r="AP38" s="32"/>
      <c r="AQ38" s="32"/>
      <c r="AR38" s="32"/>
      <c r="AS38" s="32"/>
      <c r="AT38" s="32"/>
      <c r="AU38" s="32"/>
    </row>
    <row r="39" spans="1:47" ht="14.25" customHeight="1">
      <c r="A39" s="126"/>
      <c r="B39" s="120" t="s">
        <v>24</v>
      </c>
      <c r="C39" s="150">
        <v>115.841472421272</v>
      </c>
      <c r="D39" s="151">
        <v>137.223273084332</v>
      </c>
      <c r="E39" s="151">
        <v>149.640154991946</v>
      </c>
      <c r="F39" s="151">
        <v>148.212467513772</v>
      </c>
      <c r="G39" s="151">
        <v>136.86575647283</v>
      </c>
      <c r="H39" s="151">
        <v>140.832814207955</v>
      </c>
      <c r="I39" s="151">
        <v>156.184862018393</v>
      </c>
      <c r="J39" s="151">
        <v>108.751088300469</v>
      </c>
      <c r="K39" s="151">
        <v>133.406426845372</v>
      </c>
      <c r="L39" s="151">
        <v>141.362084358148</v>
      </c>
      <c r="M39" s="151">
        <v>132.381300867548</v>
      </c>
      <c r="N39" s="151">
        <v>103.924687826693</v>
      </c>
      <c r="O39" s="151">
        <v>127.626866196619</v>
      </c>
      <c r="P39" s="151">
        <v>171.589397534365</v>
      </c>
      <c r="Q39" s="151">
        <v>131.264667139662</v>
      </c>
      <c r="R39" s="151">
        <v>69.4359429151985</v>
      </c>
      <c r="S39" s="272">
        <v>93.281691058114</v>
      </c>
      <c r="T39" s="151">
        <v>111.039493313895</v>
      </c>
      <c r="U39" s="151">
        <v>110.969119937634</v>
      </c>
      <c r="V39" s="151">
        <v>121.905417927829</v>
      </c>
      <c r="W39" s="151">
        <v>134.911830759099</v>
      </c>
      <c r="X39" s="152">
        <v>100.510263505676</v>
      </c>
      <c r="Y39" s="151">
        <v>138.571828806706</v>
      </c>
      <c r="Z39" s="151">
        <v>151.906742343434</v>
      </c>
      <c r="AA39" s="151">
        <v>148.560781129371</v>
      </c>
      <c r="AB39" s="151">
        <v>129.232154332282</v>
      </c>
      <c r="AC39" s="151">
        <v>132.824803058235</v>
      </c>
      <c r="AD39" s="153">
        <v>151.447773192029</v>
      </c>
      <c r="AE39" s="147"/>
      <c r="AF39" s="150">
        <v>136.150620909676</v>
      </c>
      <c r="AG39" s="151">
        <v>129.626774859674</v>
      </c>
      <c r="AH39" s="154">
        <v>120.132506236569</v>
      </c>
      <c r="AI39" s="75"/>
      <c r="AJ39" s="32"/>
      <c r="AK39" s="32"/>
      <c r="AL39" s="32"/>
      <c r="AM39" s="32"/>
      <c r="AN39" s="32"/>
      <c r="AO39" s="32"/>
      <c r="AP39" s="32"/>
      <c r="AQ39" s="32"/>
      <c r="AR39" s="32"/>
      <c r="AS39" s="32"/>
      <c r="AT39" s="32"/>
      <c r="AU39" s="32"/>
    </row>
    <row r="40" spans="1:47" ht="14.25" customHeight="1">
      <c r="A40" s="126"/>
      <c r="B40" s="127" t="s">
        <v>48</v>
      </c>
      <c r="C40" s="128">
        <v>-46.5795127964701</v>
      </c>
      <c r="D40" s="129">
        <v>-54.2815334692697</v>
      </c>
      <c r="E40" s="129">
        <v>-56.7029887966504</v>
      </c>
      <c r="F40" s="129">
        <v>-53.9163425836022</v>
      </c>
      <c r="G40" s="129">
        <v>-48.5576793352985</v>
      </c>
      <c r="H40" s="129">
        <v>-39.8909959229774</v>
      </c>
      <c r="I40" s="129">
        <v>-39.1844985542211</v>
      </c>
      <c r="J40" s="129">
        <v>-43.9690729071676</v>
      </c>
      <c r="K40" s="129">
        <v>-54.0481016508814</v>
      </c>
      <c r="L40" s="129">
        <v>-56.3772450148215</v>
      </c>
      <c r="M40" s="129">
        <v>-53.1094740280113</v>
      </c>
      <c r="N40" s="129">
        <v>-38.4150222468941</v>
      </c>
      <c r="O40" s="129">
        <v>-37.3806603860444</v>
      </c>
      <c r="P40" s="129">
        <v>-46.7634470341641</v>
      </c>
      <c r="Q40" s="129">
        <v>-56.7129870907188</v>
      </c>
      <c r="R40" s="129">
        <v>-16.2361693132488</v>
      </c>
      <c r="S40" s="269">
        <v>-36.7284082311825</v>
      </c>
      <c r="T40" s="129">
        <v>-46.5031172827862</v>
      </c>
      <c r="U40" s="129">
        <v>-42.4780726638999</v>
      </c>
      <c r="V40" s="129">
        <v>-21.8205808516445</v>
      </c>
      <c r="W40" s="129">
        <v>-6.37850661785769</v>
      </c>
      <c r="X40" s="130">
        <v>9.69504857174618</v>
      </c>
      <c r="Y40" s="129">
        <v>-56.6195498685358</v>
      </c>
      <c r="Z40" s="129">
        <v>-59.4955718850998</v>
      </c>
      <c r="AA40" s="129">
        <v>-57.721504026761004</v>
      </c>
      <c r="AB40" s="129">
        <v>-50.4202498485465</v>
      </c>
      <c r="AC40" s="129">
        <v>-40.8429658844636</v>
      </c>
      <c r="AD40" s="131">
        <v>-40.8101485481749</v>
      </c>
      <c r="AE40" s="155"/>
      <c r="AF40" s="128">
        <v>-44.704518282095</v>
      </c>
      <c r="AG40" s="129">
        <v>-43.909248755098</v>
      </c>
      <c r="AH40" s="133">
        <v>-35.4280747861665</v>
      </c>
      <c r="AI40" s="134"/>
      <c r="AJ40" s="32"/>
      <c r="AK40" s="32"/>
      <c r="AL40" s="32"/>
      <c r="AM40" s="32"/>
      <c r="AN40" s="32"/>
      <c r="AO40" s="32"/>
      <c r="AP40" s="32"/>
      <c r="AQ40" s="32"/>
      <c r="AR40" s="32"/>
      <c r="AS40" s="32"/>
      <c r="AT40" s="32"/>
      <c r="AU40" s="32"/>
    </row>
    <row r="41" spans="2:47" ht="12" customHeight="1">
      <c r="B41" s="75"/>
      <c r="Q41" s="135"/>
      <c r="W41" s="282"/>
      <c r="X41" s="136"/>
      <c r="Y41" s="78"/>
      <c r="Z41" s="78"/>
      <c r="AA41" s="78"/>
      <c r="AB41" s="78"/>
      <c r="AC41" s="78"/>
      <c r="AD41" s="283"/>
      <c r="AF41" s="161"/>
      <c r="AG41" s="161"/>
      <c r="AH41" s="161"/>
      <c r="AI41" s="75"/>
      <c r="AJ41" s="32"/>
      <c r="AK41" s="32"/>
      <c r="AL41" s="32"/>
      <c r="AM41" s="32"/>
      <c r="AN41" s="32"/>
      <c r="AO41" s="32"/>
      <c r="AP41" s="32"/>
      <c r="AQ41" s="32"/>
      <c r="AR41" s="32"/>
      <c r="AS41" s="32"/>
      <c r="AT41" s="32"/>
      <c r="AU41" s="32"/>
    </row>
    <row r="42" spans="1:50" ht="18" customHeight="1">
      <c r="A42" s="91"/>
      <c r="B42" s="92" t="s">
        <v>51</v>
      </c>
      <c r="C42" s="93" t="s">
        <v>19</v>
      </c>
      <c r="D42" s="94"/>
      <c r="E42" s="94"/>
      <c r="F42" s="94"/>
      <c r="G42" s="94"/>
      <c r="H42" s="94"/>
      <c r="I42" s="94"/>
      <c r="J42" s="94"/>
      <c r="K42" s="94"/>
      <c r="L42" s="94"/>
      <c r="M42" s="94"/>
      <c r="N42" s="94"/>
      <c r="O42" s="94"/>
      <c r="P42" s="94"/>
      <c r="Q42" s="94"/>
      <c r="R42" s="94"/>
      <c r="S42" s="265" t="s">
        <v>22</v>
      </c>
      <c r="T42" s="279"/>
      <c r="U42" s="279"/>
      <c r="V42" s="279"/>
      <c r="W42" s="280"/>
      <c r="X42" s="281"/>
      <c r="Y42" s="279"/>
      <c r="Z42" s="279"/>
      <c r="AA42" s="279"/>
      <c r="AB42" s="279"/>
      <c r="AC42" s="279"/>
      <c r="AD42" s="280"/>
      <c r="AE42" s="95"/>
      <c r="AF42" s="96" t="s">
        <v>44</v>
      </c>
      <c r="AG42" s="97" t="s">
        <v>45</v>
      </c>
      <c r="AH42" s="98" t="s">
        <v>45</v>
      </c>
      <c r="AI42" s="99"/>
      <c r="AJ42" s="100"/>
      <c r="AK42" s="100"/>
      <c r="AL42" s="100"/>
      <c r="AM42" s="100"/>
      <c r="AN42" s="101"/>
      <c r="AO42" s="101"/>
      <c r="AP42" s="101"/>
      <c r="AQ42" s="101"/>
      <c r="AR42" s="101"/>
      <c r="AS42" s="101"/>
      <c r="AT42" s="101"/>
      <c r="AU42" s="101"/>
      <c r="AV42" s="91"/>
      <c r="AW42" s="91"/>
      <c r="AX42" s="91"/>
    </row>
    <row r="43" spans="1:50" ht="12.75">
      <c r="A43" s="102"/>
      <c r="B43" s="103"/>
      <c r="C43" s="138">
        <v>16</v>
      </c>
      <c r="D43" s="139">
        <v>17</v>
      </c>
      <c r="E43" s="139">
        <v>18</v>
      </c>
      <c r="F43" s="139">
        <v>19</v>
      </c>
      <c r="G43" s="139">
        <v>20</v>
      </c>
      <c r="H43" s="139">
        <v>21</v>
      </c>
      <c r="I43" s="139">
        <v>22</v>
      </c>
      <c r="J43" s="139">
        <v>23</v>
      </c>
      <c r="K43" s="139">
        <v>24</v>
      </c>
      <c r="L43" s="139">
        <v>25</v>
      </c>
      <c r="M43" s="139">
        <v>26</v>
      </c>
      <c r="N43" s="139">
        <v>27</v>
      </c>
      <c r="O43" s="139">
        <v>28</v>
      </c>
      <c r="P43" s="139">
        <v>29</v>
      </c>
      <c r="Q43" s="139">
        <v>30</v>
      </c>
      <c r="R43" s="139">
        <v>31</v>
      </c>
      <c r="S43" s="270">
        <v>1</v>
      </c>
      <c r="T43" s="139">
        <v>2</v>
      </c>
      <c r="U43" s="139">
        <v>3</v>
      </c>
      <c r="V43" s="139">
        <v>4</v>
      </c>
      <c r="W43" s="139">
        <v>5</v>
      </c>
      <c r="X43" s="140">
        <v>6</v>
      </c>
      <c r="Y43" s="139">
        <v>7</v>
      </c>
      <c r="Z43" s="139">
        <v>8</v>
      </c>
      <c r="AA43" s="139">
        <v>9</v>
      </c>
      <c r="AB43" s="139">
        <v>10</v>
      </c>
      <c r="AC43" s="139">
        <v>11</v>
      </c>
      <c r="AD43" s="141">
        <v>12</v>
      </c>
      <c r="AE43" s="95"/>
      <c r="AF43" s="108" t="s">
        <v>46</v>
      </c>
      <c r="AG43" s="109">
        <v>28</v>
      </c>
      <c r="AH43" s="110" t="s">
        <v>47</v>
      </c>
      <c r="AI43" s="99"/>
      <c r="AJ43" s="100"/>
      <c r="AK43" s="100"/>
      <c r="AL43" s="100"/>
      <c r="AM43" s="100"/>
      <c r="AN43" s="111"/>
      <c r="AO43" s="111"/>
      <c r="AP43" s="111"/>
      <c r="AQ43" s="111"/>
      <c r="AR43" s="111"/>
      <c r="AS43" s="111"/>
      <c r="AT43" s="111"/>
      <c r="AU43" s="111"/>
      <c r="AV43" s="102"/>
      <c r="AW43" s="102"/>
      <c r="AX43" s="102"/>
    </row>
    <row r="44" spans="1:47" ht="14.25" customHeight="1">
      <c r="A44" s="162"/>
      <c r="B44" s="112" t="s">
        <v>23</v>
      </c>
      <c r="C44" s="166">
        <v>497756</v>
      </c>
      <c r="D44" s="167">
        <v>497756</v>
      </c>
      <c r="E44" s="167">
        <v>497756</v>
      </c>
      <c r="F44" s="167">
        <v>497756</v>
      </c>
      <c r="G44" s="167">
        <v>497756</v>
      </c>
      <c r="H44" s="167">
        <v>497756</v>
      </c>
      <c r="I44" s="167">
        <v>497756</v>
      </c>
      <c r="J44" s="167">
        <v>497756</v>
      </c>
      <c r="K44" s="167">
        <v>497756</v>
      </c>
      <c r="L44" s="167">
        <v>497756</v>
      </c>
      <c r="M44" s="167">
        <v>497756</v>
      </c>
      <c r="N44" s="167">
        <v>497756</v>
      </c>
      <c r="O44" s="167">
        <v>497756</v>
      </c>
      <c r="P44" s="167">
        <v>497756</v>
      </c>
      <c r="Q44" s="167">
        <v>497756</v>
      </c>
      <c r="R44" s="167">
        <v>497756</v>
      </c>
      <c r="S44" s="274">
        <v>506235</v>
      </c>
      <c r="T44" s="167">
        <v>506235</v>
      </c>
      <c r="U44" s="167">
        <v>506235</v>
      </c>
      <c r="V44" s="167">
        <v>506235</v>
      </c>
      <c r="W44" s="167">
        <v>506235</v>
      </c>
      <c r="X44" s="168">
        <v>506235</v>
      </c>
      <c r="Y44" s="167">
        <v>506235</v>
      </c>
      <c r="Z44" s="167">
        <v>506235</v>
      </c>
      <c r="AA44" s="167">
        <v>506235</v>
      </c>
      <c r="AB44" s="167">
        <v>506235</v>
      </c>
      <c r="AC44" s="167">
        <v>506235</v>
      </c>
      <c r="AD44" s="169">
        <v>506235</v>
      </c>
      <c r="AE44" s="147"/>
      <c r="AF44" s="166">
        <v>3543645</v>
      </c>
      <c r="AG44" s="167">
        <v>14038916</v>
      </c>
      <c r="AH44" s="170">
        <v>6074820</v>
      </c>
      <c r="AI44" s="75"/>
      <c r="AJ44" s="32"/>
      <c r="AK44" s="32"/>
      <c r="AL44" s="32"/>
      <c r="AM44" s="32"/>
      <c r="AN44" s="32"/>
      <c r="AO44" s="32"/>
      <c r="AP44" s="32"/>
      <c r="AQ44" s="32"/>
      <c r="AR44" s="32"/>
      <c r="AS44" s="32"/>
      <c r="AT44" s="32"/>
      <c r="AU44" s="32"/>
    </row>
    <row r="45" spans="1:47" ht="14.25" customHeight="1">
      <c r="A45" s="126"/>
      <c r="B45" s="120" t="s">
        <v>24</v>
      </c>
      <c r="C45" s="171">
        <v>532026</v>
      </c>
      <c r="D45" s="172">
        <v>532047</v>
      </c>
      <c r="E45" s="172">
        <v>532047</v>
      </c>
      <c r="F45" s="172">
        <v>532047</v>
      </c>
      <c r="G45" s="172">
        <v>532047</v>
      </c>
      <c r="H45" s="172">
        <v>532047</v>
      </c>
      <c r="I45" s="172">
        <v>532047</v>
      </c>
      <c r="J45" s="172">
        <v>532047</v>
      </c>
      <c r="K45" s="172">
        <v>532047</v>
      </c>
      <c r="L45" s="172">
        <v>532047</v>
      </c>
      <c r="M45" s="172">
        <v>532074</v>
      </c>
      <c r="N45" s="172">
        <v>532074</v>
      </c>
      <c r="O45" s="172">
        <v>532074</v>
      </c>
      <c r="P45" s="172">
        <v>532074</v>
      </c>
      <c r="Q45" s="172">
        <v>532986</v>
      </c>
      <c r="R45" s="172">
        <v>532986</v>
      </c>
      <c r="S45" s="275">
        <v>532986</v>
      </c>
      <c r="T45" s="172">
        <v>532986</v>
      </c>
      <c r="U45" s="172">
        <v>532987</v>
      </c>
      <c r="V45" s="172">
        <v>532987</v>
      </c>
      <c r="W45" s="172">
        <v>532987</v>
      </c>
      <c r="X45" s="173">
        <v>532987</v>
      </c>
      <c r="Y45" s="172">
        <v>532987</v>
      </c>
      <c r="Z45" s="172">
        <v>532987</v>
      </c>
      <c r="AA45" s="172">
        <v>532987</v>
      </c>
      <c r="AB45" s="172">
        <v>532987</v>
      </c>
      <c r="AC45" s="172">
        <v>532987</v>
      </c>
      <c r="AD45" s="174">
        <v>532987</v>
      </c>
      <c r="AE45" s="147"/>
      <c r="AF45" s="171">
        <v>3730909</v>
      </c>
      <c r="AG45" s="172">
        <v>14910559</v>
      </c>
      <c r="AH45" s="175">
        <v>6395840</v>
      </c>
      <c r="AI45" s="75"/>
      <c r="AJ45" s="32"/>
      <c r="AK45" s="32"/>
      <c r="AL45" s="32"/>
      <c r="AM45" s="32"/>
      <c r="AN45" s="32"/>
      <c r="AO45" s="32"/>
      <c r="AP45" s="32"/>
      <c r="AQ45" s="32"/>
      <c r="AR45" s="32"/>
      <c r="AS45" s="32"/>
      <c r="AT45" s="32"/>
      <c r="AU45" s="32"/>
    </row>
    <row r="46" spans="1:47" ht="14.25" customHeight="1">
      <c r="A46" s="126"/>
      <c r="B46" s="127" t="s">
        <v>48</v>
      </c>
      <c r="C46" s="128">
        <v>-6.44141451733561</v>
      </c>
      <c r="D46" s="129">
        <v>-6.44510729315267</v>
      </c>
      <c r="E46" s="129">
        <v>-6.44510729315267</v>
      </c>
      <c r="F46" s="129">
        <v>-6.44510729315267</v>
      </c>
      <c r="G46" s="129">
        <v>-6.44510729315267</v>
      </c>
      <c r="H46" s="129">
        <v>-6.44510729315267</v>
      </c>
      <c r="I46" s="129">
        <v>-6.44510729315267</v>
      </c>
      <c r="J46" s="129">
        <v>-6.44510729315267</v>
      </c>
      <c r="K46" s="129">
        <v>-6.44510729315267</v>
      </c>
      <c r="L46" s="129">
        <v>-6.44510729315267</v>
      </c>
      <c r="M46" s="129">
        <v>-6.44985471945631</v>
      </c>
      <c r="N46" s="129">
        <v>-6.44985471945631</v>
      </c>
      <c r="O46" s="129">
        <v>-6.44985471945631</v>
      </c>
      <c r="P46" s="129">
        <v>-6.44985471945631</v>
      </c>
      <c r="Q46" s="129">
        <v>-6.60992971672801</v>
      </c>
      <c r="R46" s="129">
        <v>-6.60992971672801</v>
      </c>
      <c r="S46" s="269">
        <v>-5.01908117661627</v>
      </c>
      <c r="T46" s="129">
        <v>-5.01908117661627</v>
      </c>
      <c r="U46" s="129">
        <v>-5.0192593815609</v>
      </c>
      <c r="V46" s="129">
        <v>-5.0192593815609</v>
      </c>
      <c r="W46" s="129">
        <v>-5.0192593815609</v>
      </c>
      <c r="X46" s="130">
        <v>-5.0192593815609</v>
      </c>
      <c r="Y46" s="129">
        <v>-5.0192593815609</v>
      </c>
      <c r="Z46" s="129">
        <v>-5.0192593815609</v>
      </c>
      <c r="AA46" s="129">
        <v>-5.0192593815609</v>
      </c>
      <c r="AB46" s="129">
        <v>-5.0192593815609</v>
      </c>
      <c r="AC46" s="129">
        <v>-5.0192593815609</v>
      </c>
      <c r="AD46" s="131">
        <v>-5.0192593815609</v>
      </c>
      <c r="AE46" s="155"/>
      <c r="AF46" s="128">
        <v>-5.0192593815609</v>
      </c>
      <c r="AG46" s="129">
        <v>-5.84581034151704</v>
      </c>
      <c r="AH46" s="133">
        <v>-5.01919997998699</v>
      </c>
      <c r="AI46" s="134"/>
      <c r="AJ46" s="32"/>
      <c r="AK46" s="32"/>
      <c r="AL46" s="32"/>
      <c r="AM46" s="32"/>
      <c r="AN46" s="32"/>
      <c r="AO46" s="32"/>
      <c r="AP46" s="32"/>
      <c r="AQ46" s="32"/>
      <c r="AR46" s="32"/>
      <c r="AS46" s="32"/>
      <c r="AT46" s="32"/>
      <c r="AU46" s="32"/>
    </row>
    <row r="47" spans="2:47" ht="14.25" customHeight="1">
      <c r="B47" s="176"/>
      <c r="C47" s="177"/>
      <c r="D47" s="177"/>
      <c r="E47" s="177"/>
      <c r="F47" s="177"/>
      <c r="G47" s="177"/>
      <c r="H47" s="177"/>
      <c r="I47" s="177"/>
      <c r="J47" s="177"/>
      <c r="K47" s="177"/>
      <c r="L47" s="177"/>
      <c r="M47" s="177"/>
      <c r="N47" s="177"/>
      <c r="O47" s="177"/>
      <c r="P47" s="177"/>
      <c r="Q47" s="178"/>
      <c r="R47" s="177"/>
      <c r="S47" s="177"/>
      <c r="T47" s="177"/>
      <c r="U47" s="177"/>
      <c r="V47" s="177"/>
      <c r="W47" s="177"/>
      <c r="X47" s="179"/>
      <c r="Y47" s="177"/>
      <c r="Z47" s="177"/>
      <c r="AA47" s="177"/>
      <c r="AB47" s="177"/>
      <c r="AC47" s="177"/>
      <c r="AD47" s="180"/>
      <c r="AE47" s="181"/>
      <c r="AF47" s="177"/>
      <c r="AG47" s="177"/>
      <c r="AH47" s="177"/>
      <c r="AI47" s="75"/>
      <c r="AJ47" s="32"/>
      <c r="AK47" s="32"/>
      <c r="AL47" s="32"/>
      <c r="AM47" s="32"/>
      <c r="AN47" s="32"/>
      <c r="AO47" s="32"/>
      <c r="AP47" s="32"/>
      <c r="AQ47" s="32"/>
      <c r="AR47" s="32"/>
      <c r="AS47" s="32"/>
      <c r="AT47" s="32"/>
      <c r="AU47" s="32"/>
    </row>
    <row r="48" spans="2:47" ht="18" customHeight="1">
      <c r="B48" s="92" t="s">
        <v>52</v>
      </c>
      <c r="C48" s="93" t="s">
        <v>19</v>
      </c>
      <c r="D48" s="94"/>
      <c r="E48" s="94"/>
      <c r="F48" s="94"/>
      <c r="G48" s="94"/>
      <c r="H48" s="94"/>
      <c r="I48" s="94"/>
      <c r="J48" s="94"/>
      <c r="K48" s="94"/>
      <c r="L48" s="94"/>
      <c r="M48" s="94"/>
      <c r="N48" s="94"/>
      <c r="O48" s="94"/>
      <c r="P48" s="94"/>
      <c r="Q48" s="94"/>
      <c r="R48" s="94"/>
      <c r="S48" s="265" t="s">
        <v>22</v>
      </c>
      <c r="T48" s="279"/>
      <c r="U48" s="279"/>
      <c r="V48" s="279"/>
      <c r="W48" s="280"/>
      <c r="X48" s="281"/>
      <c r="Y48" s="279"/>
      <c r="Z48" s="279"/>
      <c r="AA48" s="279"/>
      <c r="AB48" s="279"/>
      <c r="AC48" s="279"/>
      <c r="AD48" s="280"/>
      <c r="AE48" s="95"/>
      <c r="AF48" s="96" t="s">
        <v>44</v>
      </c>
      <c r="AG48" s="97" t="s">
        <v>45</v>
      </c>
      <c r="AH48" s="98" t="s">
        <v>45</v>
      </c>
      <c r="AI48" s="75"/>
      <c r="AJ48" s="32"/>
      <c r="AK48" s="32"/>
      <c r="AL48" s="32"/>
      <c r="AM48" s="32"/>
      <c r="AN48" s="32"/>
      <c r="AO48" s="32"/>
      <c r="AP48" s="32"/>
      <c r="AQ48" s="32"/>
      <c r="AR48" s="32"/>
      <c r="AS48" s="32"/>
      <c r="AT48" s="32"/>
      <c r="AU48" s="32"/>
    </row>
    <row r="49" spans="2:47" ht="12.75">
      <c r="B49" s="103"/>
      <c r="C49" s="138">
        <v>16</v>
      </c>
      <c r="D49" s="139">
        <v>17</v>
      </c>
      <c r="E49" s="139">
        <v>18</v>
      </c>
      <c r="F49" s="139">
        <v>19</v>
      </c>
      <c r="G49" s="139">
        <v>20</v>
      </c>
      <c r="H49" s="139">
        <v>21</v>
      </c>
      <c r="I49" s="139">
        <v>22</v>
      </c>
      <c r="J49" s="139">
        <v>23</v>
      </c>
      <c r="K49" s="139">
        <v>24</v>
      </c>
      <c r="L49" s="139">
        <v>25</v>
      </c>
      <c r="M49" s="139">
        <v>26</v>
      </c>
      <c r="N49" s="139">
        <v>27</v>
      </c>
      <c r="O49" s="139">
        <v>28</v>
      </c>
      <c r="P49" s="139">
        <v>29</v>
      </c>
      <c r="Q49" s="139">
        <v>30</v>
      </c>
      <c r="R49" s="139">
        <v>31</v>
      </c>
      <c r="S49" s="270">
        <v>1</v>
      </c>
      <c r="T49" s="139">
        <v>2</v>
      </c>
      <c r="U49" s="139">
        <v>3</v>
      </c>
      <c r="V49" s="139">
        <v>4</v>
      </c>
      <c r="W49" s="139">
        <v>5</v>
      </c>
      <c r="X49" s="140">
        <v>6</v>
      </c>
      <c r="Y49" s="139">
        <v>7</v>
      </c>
      <c r="Z49" s="139">
        <v>8</v>
      </c>
      <c r="AA49" s="139">
        <v>9</v>
      </c>
      <c r="AB49" s="139">
        <v>10</v>
      </c>
      <c r="AC49" s="139">
        <v>11</v>
      </c>
      <c r="AD49" s="141">
        <v>12</v>
      </c>
      <c r="AE49" s="95"/>
      <c r="AF49" s="108" t="s">
        <v>46</v>
      </c>
      <c r="AG49" s="109">
        <v>28</v>
      </c>
      <c r="AH49" s="110" t="s">
        <v>47</v>
      </c>
      <c r="AI49" s="75"/>
      <c r="AJ49" s="32"/>
      <c r="AK49" s="32"/>
      <c r="AL49" s="32"/>
      <c r="AM49" s="32"/>
      <c r="AN49" s="32"/>
      <c r="AO49" s="32"/>
      <c r="AP49" s="32"/>
      <c r="AQ49" s="32"/>
      <c r="AR49" s="32"/>
      <c r="AS49" s="32"/>
      <c r="AT49" s="32"/>
      <c r="AU49" s="32"/>
    </row>
    <row r="50" spans="1:47" ht="14.25" customHeight="1">
      <c r="A50" s="162"/>
      <c r="B50" s="112" t="s">
        <v>23</v>
      </c>
      <c r="C50" s="166">
        <v>254739</v>
      </c>
      <c r="D50" s="167">
        <v>264145</v>
      </c>
      <c r="E50" s="167">
        <v>273122</v>
      </c>
      <c r="F50" s="167">
        <v>285415</v>
      </c>
      <c r="G50" s="167">
        <v>289038</v>
      </c>
      <c r="H50" s="167">
        <v>309906</v>
      </c>
      <c r="I50" s="167">
        <v>335082</v>
      </c>
      <c r="J50" s="167">
        <v>255206</v>
      </c>
      <c r="K50" s="167">
        <v>262510</v>
      </c>
      <c r="L50" s="167">
        <v>263853</v>
      </c>
      <c r="M50" s="167">
        <v>265950</v>
      </c>
      <c r="N50" s="167">
        <v>268158</v>
      </c>
      <c r="O50" s="167">
        <v>295069</v>
      </c>
      <c r="P50" s="167">
        <v>321798</v>
      </c>
      <c r="Q50" s="167">
        <v>240605</v>
      </c>
      <c r="R50" s="167">
        <v>251137</v>
      </c>
      <c r="S50" s="274">
        <v>259982</v>
      </c>
      <c r="T50" s="167">
        <v>259753</v>
      </c>
      <c r="U50" s="167">
        <v>269560</v>
      </c>
      <c r="V50" s="167">
        <v>328215</v>
      </c>
      <c r="W50" s="167">
        <v>395467</v>
      </c>
      <c r="X50" s="168">
        <v>375874</v>
      </c>
      <c r="Y50" s="167">
        <v>255893</v>
      </c>
      <c r="Z50" s="167">
        <v>268002</v>
      </c>
      <c r="AA50" s="167">
        <v>272778</v>
      </c>
      <c r="AB50" s="167">
        <v>274746</v>
      </c>
      <c r="AC50" s="167">
        <v>297352</v>
      </c>
      <c r="AD50" s="169">
        <v>323855</v>
      </c>
      <c r="AE50" s="147"/>
      <c r="AF50" s="166">
        <v>2068500</v>
      </c>
      <c r="AG50" s="167">
        <v>8017210</v>
      </c>
      <c r="AH50" s="170">
        <v>3581477</v>
      </c>
      <c r="AI50" s="75"/>
      <c r="AJ50" s="32"/>
      <c r="AK50" s="32"/>
      <c r="AL50" s="32"/>
      <c r="AM50" s="32"/>
      <c r="AN50" s="32"/>
      <c r="AO50" s="32"/>
      <c r="AP50" s="32"/>
      <c r="AQ50" s="32"/>
      <c r="AR50" s="32"/>
      <c r="AS50" s="32"/>
      <c r="AT50" s="32"/>
      <c r="AU50" s="32"/>
    </row>
    <row r="51" spans="1:47" ht="14.25" customHeight="1">
      <c r="A51" s="126"/>
      <c r="B51" s="120" t="s">
        <v>24</v>
      </c>
      <c r="C51" s="171">
        <v>361570</v>
      </c>
      <c r="D51" s="172">
        <v>410179</v>
      </c>
      <c r="E51" s="172">
        <v>433974</v>
      </c>
      <c r="F51" s="172">
        <v>434711</v>
      </c>
      <c r="G51" s="172">
        <v>422916</v>
      </c>
      <c r="H51" s="172">
        <v>430784</v>
      </c>
      <c r="I51" s="172">
        <v>461644</v>
      </c>
      <c r="J51" s="172">
        <v>345180</v>
      </c>
      <c r="K51" s="172">
        <v>393663</v>
      </c>
      <c r="L51" s="172">
        <v>408879</v>
      </c>
      <c r="M51" s="172">
        <v>393338</v>
      </c>
      <c r="N51" s="172">
        <v>358672</v>
      </c>
      <c r="O51" s="172">
        <v>415535</v>
      </c>
      <c r="P51" s="172">
        <v>496899</v>
      </c>
      <c r="Q51" s="172">
        <v>433679</v>
      </c>
      <c r="R51" s="172">
        <v>269302</v>
      </c>
      <c r="S51" s="275">
        <v>335172</v>
      </c>
      <c r="T51" s="172">
        <v>372423</v>
      </c>
      <c r="U51" s="172">
        <v>376187</v>
      </c>
      <c r="V51" s="172">
        <v>395544</v>
      </c>
      <c r="W51" s="172">
        <v>430148</v>
      </c>
      <c r="X51" s="173">
        <v>341433</v>
      </c>
      <c r="Y51" s="172">
        <v>418553</v>
      </c>
      <c r="Z51" s="172">
        <v>440721</v>
      </c>
      <c r="AA51" s="172">
        <v>438884</v>
      </c>
      <c r="AB51" s="172">
        <v>412843</v>
      </c>
      <c r="AC51" s="172">
        <v>424851</v>
      </c>
      <c r="AD51" s="174">
        <v>463743</v>
      </c>
      <c r="AE51" s="147"/>
      <c r="AF51" s="171">
        <v>2941028</v>
      </c>
      <c r="AG51" s="172">
        <v>11321427</v>
      </c>
      <c r="AH51" s="175">
        <v>4664889</v>
      </c>
      <c r="AI51" s="75"/>
      <c r="AJ51" s="32"/>
      <c r="AK51" s="32"/>
      <c r="AL51" s="32"/>
      <c r="AM51" s="32"/>
      <c r="AN51" s="32"/>
      <c r="AO51" s="32"/>
      <c r="AP51" s="32"/>
      <c r="AQ51" s="32"/>
      <c r="AR51" s="32"/>
      <c r="AS51" s="32"/>
      <c r="AT51" s="32"/>
      <c r="AU51" s="32"/>
    </row>
    <row r="52" spans="1:47" ht="14.25" customHeight="1">
      <c r="A52" s="126"/>
      <c r="B52" s="127" t="s">
        <v>48</v>
      </c>
      <c r="C52" s="128">
        <v>-29.5464225461183</v>
      </c>
      <c r="D52" s="129">
        <v>-35.6025052477089</v>
      </c>
      <c r="E52" s="129">
        <v>-37.064893288538</v>
      </c>
      <c r="F52" s="129">
        <v>-34.3437364133872</v>
      </c>
      <c r="G52" s="129">
        <v>-31.655931674375</v>
      </c>
      <c r="H52" s="129">
        <v>-28.060002228495</v>
      </c>
      <c r="I52" s="129">
        <v>-27.4154976562026</v>
      </c>
      <c r="J52" s="129">
        <v>-26.0658207312127</v>
      </c>
      <c r="K52" s="129">
        <v>-33.3160596754076</v>
      </c>
      <c r="L52" s="129">
        <v>-35.4691730316303</v>
      </c>
      <c r="M52" s="129">
        <v>-32.3863954156476</v>
      </c>
      <c r="N52" s="129">
        <v>-25.2358700985858</v>
      </c>
      <c r="O52" s="129">
        <v>-28.9905784109641</v>
      </c>
      <c r="P52" s="129">
        <v>-35.2387507320401</v>
      </c>
      <c r="Q52" s="129">
        <v>-44.5200251799141</v>
      </c>
      <c r="R52" s="129">
        <v>-6.74521540872329</v>
      </c>
      <c r="S52" s="269">
        <v>-22.4332581480553</v>
      </c>
      <c r="T52" s="129">
        <v>-30.2532335543186</v>
      </c>
      <c r="U52" s="129">
        <v>-28.3441479902282</v>
      </c>
      <c r="V52" s="129">
        <v>-17.021873672714</v>
      </c>
      <c r="W52" s="129">
        <v>-8.0625738118043</v>
      </c>
      <c r="X52" s="130">
        <v>10.0871913376855</v>
      </c>
      <c r="Y52" s="129">
        <v>-38.8624618626553</v>
      </c>
      <c r="Z52" s="129">
        <v>-39.1900998590945</v>
      </c>
      <c r="AA52" s="129">
        <v>-37.8473582996873</v>
      </c>
      <c r="AB52" s="129">
        <v>-33.4502462195071</v>
      </c>
      <c r="AC52" s="129">
        <v>-30.0102859590774</v>
      </c>
      <c r="AD52" s="131">
        <v>-30.1649836223943</v>
      </c>
      <c r="AE52" s="155"/>
      <c r="AF52" s="128">
        <v>-29.6674496128564</v>
      </c>
      <c r="AG52" s="129">
        <v>-29.1855169847405</v>
      </c>
      <c r="AH52" s="133">
        <v>-23.2248184254759</v>
      </c>
      <c r="AI52" s="134"/>
      <c r="AJ52" s="32"/>
      <c r="AK52" s="32"/>
      <c r="AL52" s="32"/>
      <c r="AM52" s="32"/>
      <c r="AN52" s="32"/>
      <c r="AO52" s="32"/>
      <c r="AP52" s="32"/>
      <c r="AQ52" s="32"/>
      <c r="AR52" s="32"/>
      <c r="AS52" s="32"/>
      <c r="AT52" s="32"/>
      <c r="AU52" s="32"/>
    </row>
    <row r="53" spans="2:47" ht="14.25" customHeight="1">
      <c r="B53" s="176"/>
      <c r="C53" s="177"/>
      <c r="D53" s="177"/>
      <c r="E53" s="177"/>
      <c r="F53" s="177"/>
      <c r="G53" s="177"/>
      <c r="H53" s="177"/>
      <c r="I53" s="177"/>
      <c r="J53" s="177"/>
      <c r="K53" s="177"/>
      <c r="L53" s="177"/>
      <c r="M53" s="177"/>
      <c r="N53" s="177"/>
      <c r="O53" s="177"/>
      <c r="P53" s="177"/>
      <c r="Q53" s="178"/>
      <c r="R53" s="177"/>
      <c r="S53" s="177"/>
      <c r="T53" s="177"/>
      <c r="U53" s="177"/>
      <c r="V53" s="177"/>
      <c r="W53" s="177"/>
      <c r="X53" s="179"/>
      <c r="Y53" s="177"/>
      <c r="Z53" s="177"/>
      <c r="AA53" s="177"/>
      <c r="AB53" s="177"/>
      <c r="AC53" s="177"/>
      <c r="AD53" s="180"/>
      <c r="AE53" s="181"/>
      <c r="AF53" s="177"/>
      <c r="AG53" s="177"/>
      <c r="AH53" s="177"/>
      <c r="AI53" s="75"/>
      <c r="AJ53" s="32"/>
      <c r="AK53" s="32"/>
      <c r="AL53" s="32"/>
      <c r="AM53" s="32"/>
      <c r="AN53" s="32"/>
      <c r="AO53" s="32"/>
      <c r="AP53" s="32"/>
      <c r="AQ53" s="32"/>
      <c r="AR53" s="32"/>
      <c r="AS53" s="32"/>
      <c r="AT53" s="32"/>
      <c r="AU53" s="32"/>
    </row>
    <row r="54" spans="2:47" ht="18" customHeight="1">
      <c r="B54" s="92" t="s">
        <v>53</v>
      </c>
      <c r="C54" s="93" t="s">
        <v>19</v>
      </c>
      <c r="D54" s="94"/>
      <c r="E54" s="94"/>
      <c r="F54" s="94"/>
      <c r="G54" s="94"/>
      <c r="H54" s="94"/>
      <c r="I54" s="94"/>
      <c r="J54" s="94"/>
      <c r="K54" s="94"/>
      <c r="L54" s="94"/>
      <c r="M54" s="94"/>
      <c r="N54" s="94"/>
      <c r="O54" s="94"/>
      <c r="P54" s="94"/>
      <c r="Q54" s="94"/>
      <c r="R54" s="94"/>
      <c r="S54" s="265" t="s">
        <v>22</v>
      </c>
      <c r="T54" s="279"/>
      <c r="U54" s="279"/>
      <c r="V54" s="279"/>
      <c r="W54" s="280"/>
      <c r="X54" s="281"/>
      <c r="Y54" s="279"/>
      <c r="Z54" s="279"/>
      <c r="AA54" s="279"/>
      <c r="AB54" s="279"/>
      <c r="AC54" s="279"/>
      <c r="AD54" s="280"/>
      <c r="AE54" s="95"/>
      <c r="AF54" s="96" t="s">
        <v>44</v>
      </c>
      <c r="AG54" s="97" t="s">
        <v>45</v>
      </c>
      <c r="AH54" s="98" t="s">
        <v>45</v>
      </c>
      <c r="AI54" s="75"/>
      <c r="AJ54" s="32"/>
      <c r="AK54" s="32"/>
      <c r="AL54" s="32"/>
      <c r="AM54" s="32"/>
      <c r="AN54" s="32"/>
      <c r="AO54" s="32"/>
      <c r="AP54" s="32"/>
      <c r="AQ54" s="32"/>
      <c r="AR54" s="32"/>
      <c r="AS54" s="32"/>
      <c r="AT54" s="32"/>
      <c r="AU54" s="32"/>
    </row>
    <row r="55" spans="2:47" ht="12.75">
      <c r="B55" s="103"/>
      <c r="C55" s="138">
        <v>16</v>
      </c>
      <c r="D55" s="139">
        <v>17</v>
      </c>
      <c r="E55" s="139">
        <v>18</v>
      </c>
      <c r="F55" s="139">
        <v>19</v>
      </c>
      <c r="G55" s="139">
        <v>20</v>
      </c>
      <c r="H55" s="139">
        <v>21</v>
      </c>
      <c r="I55" s="139">
        <v>22</v>
      </c>
      <c r="J55" s="139">
        <v>23</v>
      </c>
      <c r="K55" s="139">
        <v>24</v>
      </c>
      <c r="L55" s="139">
        <v>25</v>
      </c>
      <c r="M55" s="139">
        <v>26</v>
      </c>
      <c r="N55" s="139">
        <v>27</v>
      </c>
      <c r="O55" s="139">
        <v>28</v>
      </c>
      <c r="P55" s="139">
        <v>29</v>
      </c>
      <c r="Q55" s="139">
        <v>30</v>
      </c>
      <c r="R55" s="139">
        <v>31</v>
      </c>
      <c r="S55" s="270">
        <v>1</v>
      </c>
      <c r="T55" s="139">
        <v>2</v>
      </c>
      <c r="U55" s="139">
        <v>3</v>
      </c>
      <c r="V55" s="139">
        <v>4</v>
      </c>
      <c r="W55" s="139">
        <v>5</v>
      </c>
      <c r="X55" s="140">
        <v>6</v>
      </c>
      <c r="Y55" s="139">
        <v>7</v>
      </c>
      <c r="Z55" s="139">
        <v>8</v>
      </c>
      <c r="AA55" s="139">
        <v>9</v>
      </c>
      <c r="AB55" s="139">
        <v>10</v>
      </c>
      <c r="AC55" s="139">
        <v>11</v>
      </c>
      <c r="AD55" s="141">
        <v>12</v>
      </c>
      <c r="AE55" s="95"/>
      <c r="AF55" s="108" t="s">
        <v>46</v>
      </c>
      <c r="AG55" s="109">
        <v>28</v>
      </c>
      <c r="AH55" s="110" t="s">
        <v>47</v>
      </c>
      <c r="AI55" s="75"/>
      <c r="AJ55" s="32"/>
      <c r="AK55" s="32"/>
      <c r="AL55" s="32"/>
      <c r="AM55" s="32"/>
      <c r="AN55" s="32"/>
      <c r="AO55" s="32"/>
      <c r="AP55" s="32"/>
      <c r="AQ55" s="32"/>
      <c r="AR55" s="32"/>
      <c r="AS55" s="32"/>
      <c r="AT55" s="32"/>
      <c r="AU55" s="32"/>
    </row>
    <row r="56" spans="1:47" ht="14.25" customHeight="1">
      <c r="A56" s="162"/>
      <c r="B56" s="112" t="s">
        <v>23</v>
      </c>
      <c r="C56" s="166">
        <v>30802673.8464268</v>
      </c>
      <c r="D56" s="167">
        <v>31227407.6605745</v>
      </c>
      <c r="E56" s="167">
        <v>32249469.2160632</v>
      </c>
      <c r="F56" s="167">
        <v>33997593.8160737</v>
      </c>
      <c r="G56" s="167">
        <v>35045467.5310082</v>
      </c>
      <c r="H56" s="167">
        <v>42136639.2316583</v>
      </c>
      <c r="I56" s="167">
        <v>47279158.0512913</v>
      </c>
      <c r="J56" s="167">
        <v>30330385.0578607</v>
      </c>
      <c r="K56" s="167">
        <v>30513829.3765782</v>
      </c>
      <c r="L56" s="167">
        <v>30694639.266634</v>
      </c>
      <c r="M56" s="167">
        <v>30897849.4298096</v>
      </c>
      <c r="N56" s="167">
        <v>31857377.4602765</v>
      </c>
      <c r="O56" s="167">
        <v>39780211.9289993</v>
      </c>
      <c r="P56" s="167">
        <v>45469154.7096237</v>
      </c>
      <c r="Q56" s="167">
        <v>28282771.383183</v>
      </c>
      <c r="R56" s="167">
        <v>28950586.8401187</v>
      </c>
      <c r="S56" s="274">
        <v>29878400.1357666</v>
      </c>
      <c r="T56" s="167">
        <v>30071709.3858735</v>
      </c>
      <c r="U56" s="167">
        <v>32313778.14772</v>
      </c>
      <c r="V56" s="167">
        <v>48246700.171751</v>
      </c>
      <c r="W56" s="167">
        <v>63940756.1977796</v>
      </c>
      <c r="X56" s="168">
        <v>55814829.7541612</v>
      </c>
      <c r="Y56" s="167">
        <v>30431346.6189526</v>
      </c>
      <c r="Z56" s="167">
        <v>31148111.6755712</v>
      </c>
      <c r="AA56" s="167">
        <v>31796247.6940111</v>
      </c>
      <c r="AB56" s="167">
        <v>32435984.6421626</v>
      </c>
      <c r="AC56" s="167">
        <v>39777523.4891854</v>
      </c>
      <c r="AD56" s="169">
        <v>45379772.0639213</v>
      </c>
      <c r="AE56" s="182"/>
      <c r="AF56" s="166">
        <v>266783815.937965</v>
      </c>
      <c r="AG56" s="167">
        <v>1020750374.78303</v>
      </c>
      <c r="AH56" s="170">
        <v>471235159.976856</v>
      </c>
      <c r="AI56" s="75"/>
      <c r="AJ56" s="32"/>
      <c r="AK56" s="32"/>
      <c r="AL56" s="32"/>
      <c r="AM56" s="32"/>
      <c r="AN56" s="32"/>
      <c r="AO56" s="32"/>
      <c r="AP56" s="32"/>
      <c r="AQ56" s="32"/>
      <c r="AR56" s="32"/>
      <c r="AS56" s="32"/>
      <c r="AT56" s="32"/>
      <c r="AU56" s="32"/>
    </row>
    <row r="57" spans="1:47" ht="14.25" customHeight="1">
      <c r="A57" s="126"/>
      <c r="B57" s="120" t="s">
        <v>24</v>
      </c>
      <c r="C57" s="171">
        <v>61630675.2064</v>
      </c>
      <c r="D57" s="172">
        <v>73009230.7747</v>
      </c>
      <c r="E57" s="172">
        <v>79615595.543</v>
      </c>
      <c r="F57" s="172">
        <v>78855998.7033</v>
      </c>
      <c r="G57" s="172">
        <v>72819015.1341</v>
      </c>
      <c r="H57" s="172">
        <v>74929676.3008999</v>
      </c>
      <c r="I57" s="172">
        <v>83097687.2823</v>
      </c>
      <c r="J57" s="172">
        <v>57860690.2769999</v>
      </c>
      <c r="K57" s="172">
        <v>70978489.1838</v>
      </c>
      <c r="L57" s="172">
        <v>75211272.8964999</v>
      </c>
      <c r="M57" s="172">
        <v>70436648.2777999</v>
      </c>
      <c r="N57" s="172">
        <v>55295624.3507</v>
      </c>
      <c r="O57" s="172">
        <v>67906937.2047</v>
      </c>
      <c r="P57" s="172">
        <v>91298257.1037</v>
      </c>
      <c r="Q57" s="172">
        <v>69962229.8801001</v>
      </c>
      <c r="R57" s="172">
        <v>37008385.4706</v>
      </c>
      <c r="S57" s="275">
        <v>49717835.3903</v>
      </c>
      <c r="T57" s="172">
        <v>59182495.3834</v>
      </c>
      <c r="U57" s="172">
        <v>59145098.3281999</v>
      </c>
      <c r="V57" s="172">
        <v>64974002.9851</v>
      </c>
      <c r="W57" s="172">
        <v>71906251.9408001</v>
      </c>
      <c r="X57" s="173">
        <v>53570663.8151</v>
      </c>
      <c r="Y57" s="172">
        <v>73856983.3202</v>
      </c>
      <c r="Z57" s="172">
        <v>80964318.8814</v>
      </c>
      <c r="AA57" s="172">
        <v>79180965.0518</v>
      </c>
      <c r="AB57" s="172">
        <v>68879058.2410999</v>
      </c>
      <c r="AC57" s="172">
        <v>70793893.3075999</v>
      </c>
      <c r="AD57" s="174">
        <v>80719694.2903</v>
      </c>
      <c r="AE57" s="182"/>
      <c r="AF57" s="171">
        <v>507965576.9075</v>
      </c>
      <c r="AG57" s="172">
        <v>1932807674.5249</v>
      </c>
      <c r="AH57" s="175">
        <v>768348288.6881</v>
      </c>
      <c r="AI57" s="75"/>
      <c r="AJ57" s="32"/>
      <c r="AK57" s="32"/>
      <c r="AL57" s="32"/>
      <c r="AM57" s="32"/>
      <c r="AN57" s="32"/>
      <c r="AO57" s="32"/>
      <c r="AP57" s="32"/>
      <c r="AQ57" s="32"/>
      <c r="AR57" s="32"/>
      <c r="AS57" s="32"/>
      <c r="AT57" s="32"/>
      <c r="AU57" s="32"/>
    </row>
    <row r="58" spans="1:47" ht="14.25" customHeight="1">
      <c r="A58" s="126"/>
      <c r="B58" s="127" t="s">
        <v>48</v>
      </c>
      <c r="C58" s="128">
        <v>-50.0205478144297</v>
      </c>
      <c r="D58" s="129">
        <v>-57.2281376899593</v>
      </c>
      <c r="E58" s="129">
        <v>-59.4935276234346</v>
      </c>
      <c r="F58" s="129">
        <v>-56.886483748698</v>
      </c>
      <c r="G58" s="129">
        <v>-51.8731920962262</v>
      </c>
      <c r="H58" s="129">
        <v>-43.765085728587</v>
      </c>
      <c r="I58" s="129">
        <v>-43.1041228732704</v>
      </c>
      <c r="J58" s="129">
        <v>-47.5803262756488</v>
      </c>
      <c r="K58" s="129">
        <v>-57.0097508027225</v>
      </c>
      <c r="L58" s="129">
        <v>-59.1887783778454</v>
      </c>
      <c r="M58" s="129">
        <v>-56.1338448303935</v>
      </c>
      <c r="N58" s="129">
        <v>-42.3871638409789</v>
      </c>
      <c r="O58" s="129">
        <v>-41.4195168174274</v>
      </c>
      <c r="P58" s="129">
        <v>-50.1971273581069</v>
      </c>
      <c r="Q58" s="129">
        <v>-59.5742282204933</v>
      </c>
      <c r="R58" s="129">
        <v>-21.7728996496821</v>
      </c>
      <c r="S58" s="269">
        <v>-39.9040607837967</v>
      </c>
      <c r="T58" s="129">
        <v>-49.1881692533223</v>
      </c>
      <c r="U58" s="129">
        <v>-45.3652473981718</v>
      </c>
      <c r="V58" s="129">
        <v>-25.7446086816982</v>
      </c>
      <c r="W58" s="129">
        <v>-11.0776122075982</v>
      </c>
      <c r="X58" s="130">
        <v>4.18916955520102</v>
      </c>
      <c r="Y58" s="129">
        <v>-58.7969271815226</v>
      </c>
      <c r="Z58" s="129">
        <v>-61.5285941932045</v>
      </c>
      <c r="AA58" s="129">
        <v>-59.8435714022806</v>
      </c>
      <c r="AB58" s="129">
        <v>-52.9087861093778</v>
      </c>
      <c r="AC58" s="129">
        <v>-43.8122108691609</v>
      </c>
      <c r="AD58" s="131">
        <v>-43.7810407201026</v>
      </c>
      <c r="AE58" s="155"/>
      <c r="AF58" s="128">
        <v>-47.4799419358003</v>
      </c>
      <c r="AG58" s="129">
        <v>-47.1882076920071</v>
      </c>
      <c r="AH58" s="133">
        <v>-38.6690688435764</v>
      </c>
      <c r="AI58" s="134"/>
      <c r="AJ58" s="32"/>
      <c r="AK58" s="32"/>
      <c r="AL58" s="32"/>
      <c r="AM58" s="32"/>
      <c r="AN58" s="32"/>
      <c r="AO58" s="32"/>
      <c r="AP58" s="32"/>
      <c r="AQ58" s="32"/>
      <c r="AR58" s="32"/>
      <c r="AS58" s="32"/>
      <c r="AT58" s="32"/>
      <c r="AU58" s="32"/>
    </row>
    <row r="59" spans="2:47" ht="14.25" customHeight="1">
      <c r="B59" s="176"/>
      <c r="C59" s="177"/>
      <c r="D59" s="177"/>
      <c r="E59" s="177"/>
      <c r="F59" s="177"/>
      <c r="G59" s="177"/>
      <c r="H59" s="177"/>
      <c r="I59" s="177"/>
      <c r="J59" s="177"/>
      <c r="K59" s="177"/>
      <c r="L59" s="177"/>
      <c r="M59" s="177"/>
      <c r="N59" s="177"/>
      <c r="O59" s="177"/>
      <c r="P59" s="177"/>
      <c r="Q59" s="178"/>
      <c r="R59" s="177"/>
      <c r="S59" s="177"/>
      <c r="T59" s="177"/>
      <c r="U59" s="177"/>
      <c r="V59" s="177"/>
      <c r="W59" s="177"/>
      <c r="X59" s="179"/>
      <c r="Y59" s="177"/>
      <c r="Z59" s="177"/>
      <c r="AA59" s="177"/>
      <c r="AB59" s="177"/>
      <c r="AC59" s="177"/>
      <c r="AD59" s="180"/>
      <c r="AE59" s="181"/>
      <c r="AF59" s="177"/>
      <c r="AG59" s="177"/>
      <c r="AH59" s="177"/>
      <c r="AI59" s="75"/>
      <c r="AJ59" s="32"/>
      <c r="AK59" s="32"/>
      <c r="AL59" s="32"/>
      <c r="AM59" s="32"/>
      <c r="AN59" s="32"/>
      <c r="AO59" s="32"/>
      <c r="AP59" s="32"/>
      <c r="AQ59" s="32"/>
      <c r="AR59" s="32"/>
      <c r="AS59" s="32"/>
      <c r="AT59" s="32"/>
      <c r="AU59" s="32"/>
    </row>
    <row r="60" spans="2:47" ht="18" customHeight="1">
      <c r="B60" s="92" t="s">
        <v>54</v>
      </c>
      <c r="C60" s="93" t="s">
        <v>19</v>
      </c>
      <c r="D60" s="94"/>
      <c r="E60" s="94"/>
      <c r="F60" s="94"/>
      <c r="G60" s="94"/>
      <c r="H60" s="94"/>
      <c r="I60" s="94"/>
      <c r="J60" s="94"/>
      <c r="K60" s="94"/>
      <c r="L60" s="94"/>
      <c r="M60" s="94"/>
      <c r="N60" s="94"/>
      <c r="O60" s="94"/>
      <c r="P60" s="94"/>
      <c r="Q60" s="94"/>
      <c r="R60" s="94"/>
      <c r="S60" s="265" t="s">
        <v>22</v>
      </c>
      <c r="T60" s="279"/>
      <c r="U60" s="279"/>
      <c r="V60" s="279"/>
      <c r="W60" s="280"/>
      <c r="X60" s="281"/>
      <c r="Y60" s="279"/>
      <c r="Z60" s="279"/>
      <c r="AA60" s="279"/>
      <c r="AB60" s="279"/>
      <c r="AC60" s="279"/>
      <c r="AD60" s="280"/>
      <c r="AE60" s="95"/>
      <c r="AF60" s="183"/>
      <c r="AG60" s="183"/>
      <c r="AH60" s="183"/>
      <c r="AI60" s="75"/>
      <c r="AJ60" s="32"/>
      <c r="AK60" s="32"/>
      <c r="AL60" s="32"/>
      <c r="AM60" s="32"/>
      <c r="AN60" s="32"/>
      <c r="AO60" s="32"/>
      <c r="AP60" s="32"/>
      <c r="AQ60" s="32"/>
      <c r="AR60" s="32"/>
      <c r="AS60" s="32"/>
      <c r="AT60" s="32"/>
      <c r="AU60" s="32"/>
    </row>
    <row r="61" spans="2:47" ht="12.75">
      <c r="B61" s="103"/>
      <c r="C61" s="138">
        <v>16</v>
      </c>
      <c r="D61" s="139">
        <v>17</v>
      </c>
      <c r="E61" s="139">
        <v>18</v>
      </c>
      <c r="F61" s="139">
        <v>19</v>
      </c>
      <c r="G61" s="139">
        <v>20</v>
      </c>
      <c r="H61" s="139">
        <v>21</v>
      </c>
      <c r="I61" s="139">
        <v>22</v>
      </c>
      <c r="J61" s="139">
        <v>23</v>
      </c>
      <c r="K61" s="139">
        <v>24</v>
      </c>
      <c r="L61" s="139">
        <v>25</v>
      </c>
      <c r="M61" s="139">
        <v>26</v>
      </c>
      <c r="N61" s="139">
        <v>27</v>
      </c>
      <c r="O61" s="139">
        <v>28</v>
      </c>
      <c r="P61" s="139">
        <v>29</v>
      </c>
      <c r="Q61" s="139">
        <v>30</v>
      </c>
      <c r="R61" s="139">
        <v>31</v>
      </c>
      <c r="S61" s="270">
        <v>1</v>
      </c>
      <c r="T61" s="139">
        <v>2</v>
      </c>
      <c r="U61" s="139">
        <v>3</v>
      </c>
      <c r="V61" s="139">
        <v>4</v>
      </c>
      <c r="W61" s="139">
        <v>5</v>
      </c>
      <c r="X61" s="140">
        <v>6</v>
      </c>
      <c r="Y61" s="139">
        <v>7</v>
      </c>
      <c r="Z61" s="139">
        <v>8</v>
      </c>
      <c r="AA61" s="139">
        <v>9</v>
      </c>
      <c r="AB61" s="139">
        <v>10</v>
      </c>
      <c r="AC61" s="139">
        <v>11</v>
      </c>
      <c r="AD61" s="141">
        <v>12</v>
      </c>
      <c r="AE61" s="95"/>
      <c r="AF61" s="183"/>
      <c r="AG61" s="183"/>
      <c r="AH61" s="183"/>
      <c r="AI61" s="75"/>
      <c r="AJ61" s="32"/>
      <c r="AK61" s="32"/>
      <c r="AL61" s="32"/>
      <c r="AM61" s="32"/>
      <c r="AN61" s="32"/>
      <c r="AO61" s="32"/>
      <c r="AP61" s="32"/>
      <c r="AQ61" s="32"/>
      <c r="AR61" s="32"/>
      <c r="AS61" s="32"/>
      <c r="AT61" s="32"/>
      <c r="AU61" s="32"/>
    </row>
    <row r="62" spans="1:47" ht="14.25" customHeight="1">
      <c r="A62" s="162"/>
      <c r="B62" s="112" t="s">
        <v>55</v>
      </c>
      <c r="C62" s="166">
        <v>5654</v>
      </c>
      <c r="D62" s="167">
        <v>5654</v>
      </c>
      <c r="E62" s="167">
        <v>5654</v>
      </c>
      <c r="F62" s="167">
        <v>5654</v>
      </c>
      <c r="G62" s="167">
        <v>5654</v>
      </c>
      <c r="H62" s="167">
        <v>5654</v>
      </c>
      <c r="I62" s="167">
        <v>5654</v>
      </c>
      <c r="J62" s="167">
        <v>5654</v>
      </c>
      <c r="K62" s="167">
        <v>5654</v>
      </c>
      <c r="L62" s="167">
        <v>5654</v>
      </c>
      <c r="M62" s="167">
        <v>5654</v>
      </c>
      <c r="N62" s="167">
        <v>5654</v>
      </c>
      <c r="O62" s="167">
        <v>5654</v>
      </c>
      <c r="P62" s="167">
        <v>5654</v>
      </c>
      <c r="Q62" s="167">
        <v>5654</v>
      </c>
      <c r="R62" s="167">
        <v>5654</v>
      </c>
      <c r="S62" s="274">
        <v>5690</v>
      </c>
      <c r="T62" s="167">
        <v>5690</v>
      </c>
      <c r="U62" s="167">
        <v>5690</v>
      </c>
      <c r="V62" s="167">
        <v>5690</v>
      </c>
      <c r="W62" s="167">
        <v>5690</v>
      </c>
      <c r="X62" s="168">
        <v>5690</v>
      </c>
      <c r="Y62" s="167">
        <v>5690</v>
      </c>
      <c r="Z62" s="167">
        <v>5690</v>
      </c>
      <c r="AA62" s="167">
        <v>5690</v>
      </c>
      <c r="AB62" s="167">
        <v>5690</v>
      </c>
      <c r="AC62" s="167">
        <v>5690</v>
      </c>
      <c r="AD62" s="169">
        <v>5690</v>
      </c>
      <c r="AE62" s="182"/>
      <c r="AF62" s="184"/>
      <c r="AG62" s="184"/>
      <c r="AH62" s="184"/>
      <c r="AI62" s="75"/>
      <c r="AJ62" s="32"/>
      <c r="AK62" s="32"/>
      <c r="AL62" s="32"/>
      <c r="AM62" s="32"/>
      <c r="AN62" s="32"/>
      <c r="AO62" s="32"/>
      <c r="AP62" s="32"/>
      <c r="AQ62" s="32"/>
      <c r="AR62" s="32"/>
      <c r="AS62" s="32"/>
      <c r="AT62" s="32"/>
      <c r="AU62" s="32"/>
    </row>
    <row r="63" spans="1:47" ht="14.25" customHeight="1">
      <c r="A63" s="126"/>
      <c r="B63" s="120" t="s">
        <v>56</v>
      </c>
      <c r="C63" s="171">
        <v>497756</v>
      </c>
      <c r="D63" s="172">
        <v>497756</v>
      </c>
      <c r="E63" s="172">
        <v>497756</v>
      </c>
      <c r="F63" s="172">
        <v>497756</v>
      </c>
      <c r="G63" s="172">
        <v>497756</v>
      </c>
      <c r="H63" s="172">
        <v>497756</v>
      </c>
      <c r="I63" s="172">
        <v>497756</v>
      </c>
      <c r="J63" s="172">
        <v>497756</v>
      </c>
      <c r="K63" s="172">
        <v>497756</v>
      </c>
      <c r="L63" s="172">
        <v>497756</v>
      </c>
      <c r="M63" s="172">
        <v>497756</v>
      </c>
      <c r="N63" s="172">
        <v>497756</v>
      </c>
      <c r="O63" s="172">
        <v>497756</v>
      </c>
      <c r="P63" s="172">
        <v>497756</v>
      </c>
      <c r="Q63" s="172">
        <v>497756</v>
      </c>
      <c r="R63" s="172">
        <v>497756</v>
      </c>
      <c r="S63" s="275">
        <v>506235</v>
      </c>
      <c r="T63" s="172">
        <v>506235</v>
      </c>
      <c r="U63" s="172">
        <v>506235</v>
      </c>
      <c r="V63" s="172">
        <v>506235</v>
      </c>
      <c r="W63" s="172">
        <v>506235</v>
      </c>
      <c r="X63" s="173">
        <v>506235</v>
      </c>
      <c r="Y63" s="172">
        <v>506235</v>
      </c>
      <c r="Z63" s="172">
        <v>506235</v>
      </c>
      <c r="AA63" s="172">
        <v>506235</v>
      </c>
      <c r="AB63" s="172">
        <v>506235</v>
      </c>
      <c r="AC63" s="172">
        <v>506235</v>
      </c>
      <c r="AD63" s="174">
        <v>506235</v>
      </c>
      <c r="AE63" s="182"/>
      <c r="AF63" s="184"/>
      <c r="AG63" s="184"/>
      <c r="AH63" s="184"/>
      <c r="AI63" s="75"/>
      <c r="AJ63" s="32"/>
      <c r="AK63" s="32"/>
      <c r="AL63" s="32"/>
      <c r="AM63" s="32"/>
      <c r="AN63" s="32"/>
      <c r="AO63" s="32"/>
      <c r="AP63" s="32"/>
      <c r="AQ63" s="32"/>
      <c r="AR63" s="32"/>
      <c r="AS63" s="32"/>
      <c r="AT63" s="32"/>
      <c r="AU63" s="32"/>
    </row>
    <row r="64" spans="1:47" ht="14.25" customHeight="1">
      <c r="A64" s="126"/>
      <c r="B64" s="127" t="s">
        <v>57</v>
      </c>
      <c r="C64" s="128">
        <v>73.3371370711754</v>
      </c>
      <c r="D64" s="129">
        <v>73.2615980520576</v>
      </c>
      <c r="E64" s="129">
        <v>73.2987648566767</v>
      </c>
      <c r="F64" s="129">
        <v>73.3534101045492</v>
      </c>
      <c r="G64" s="129">
        <v>73.2818891183632</v>
      </c>
      <c r="H64" s="129">
        <v>73.4444185504544</v>
      </c>
      <c r="I64" s="129">
        <v>73.5922821623446</v>
      </c>
      <c r="J64" s="129">
        <v>73.6340697048353</v>
      </c>
      <c r="K64" s="129">
        <v>73.6095597039513</v>
      </c>
      <c r="L64" s="129">
        <v>73.611166917124</v>
      </c>
      <c r="M64" s="129">
        <v>73.620006589574</v>
      </c>
      <c r="N64" s="129">
        <v>73.7712855294561</v>
      </c>
      <c r="O64" s="129">
        <v>73.8632984835943</v>
      </c>
      <c r="P64" s="129">
        <v>73.9392393060053</v>
      </c>
      <c r="Q64" s="129">
        <v>73.6965501169247</v>
      </c>
      <c r="R64" s="129">
        <v>73.3568254325412</v>
      </c>
      <c r="S64" s="269">
        <v>72.6042253103795</v>
      </c>
      <c r="T64" s="129">
        <v>72.6569676138552</v>
      </c>
      <c r="U64" s="129">
        <v>72.7403281084871</v>
      </c>
      <c r="V64" s="129">
        <v>72.9248274022934</v>
      </c>
      <c r="W64" s="129">
        <v>72.9931751064229</v>
      </c>
      <c r="X64" s="130">
        <v>72.8444299584185</v>
      </c>
      <c r="Y64" s="129">
        <v>72.6144972196707</v>
      </c>
      <c r="Z64" s="129">
        <v>72.6447203373927</v>
      </c>
      <c r="AA64" s="129">
        <v>72.5098027595879</v>
      </c>
      <c r="AB64" s="129">
        <v>72.7450689896984</v>
      </c>
      <c r="AC64" s="129">
        <v>72.5988918190168</v>
      </c>
      <c r="AD64" s="131">
        <v>72.672573014509</v>
      </c>
      <c r="AE64" s="155"/>
      <c r="AF64" s="115"/>
      <c r="AG64" s="115"/>
      <c r="AH64" s="115"/>
      <c r="AI64" s="134"/>
      <c r="AJ64" s="32"/>
      <c r="AK64" s="32"/>
      <c r="AL64" s="32"/>
      <c r="AM64" s="32"/>
      <c r="AN64" s="32"/>
      <c r="AO64" s="32"/>
      <c r="AP64" s="32"/>
      <c r="AQ64" s="32"/>
      <c r="AR64" s="32"/>
      <c r="AS64" s="32"/>
      <c r="AT64" s="32"/>
      <c r="AU64" s="32"/>
    </row>
    <row r="65" spans="3:47" ht="12.75">
      <c r="C65" s="264">
        <v>1</v>
      </c>
      <c r="D65" s="264">
        <v>1</v>
      </c>
      <c r="E65" s="264">
        <v>1</v>
      </c>
      <c r="F65" s="264">
        <v>1</v>
      </c>
      <c r="G65" s="264">
        <v>1</v>
      </c>
      <c r="H65" s="264">
        <v>1</v>
      </c>
      <c r="I65" s="264">
        <v>1</v>
      </c>
      <c r="J65" s="264">
        <v>1</v>
      </c>
      <c r="K65" s="264">
        <v>1</v>
      </c>
      <c r="L65" s="264">
        <v>1</v>
      </c>
      <c r="M65" s="264">
        <v>1</v>
      </c>
      <c r="N65" s="264">
        <v>1</v>
      </c>
      <c r="O65" s="264">
        <v>1</v>
      </c>
      <c r="P65" s="264">
        <v>1</v>
      </c>
      <c r="Q65" s="264">
        <v>1</v>
      </c>
      <c r="R65" s="264">
        <v>1</v>
      </c>
      <c r="S65" s="264">
        <v>1</v>
      </c>
      <c r="T65" s="264">
        <v>1</v>
      </c>
      <c r="U65" s="264">
        <v>1</v>
      </c>
      <c r="V65" s="264">
        <v>1</v>
      </c>
      <c r="W65" s="264">
        <v>1</v>
      </c>
      <c r="X65" s="264">
        <v>1</v>
      </c>
      <c r="Y65" s="264">
        <v>1</v>
      </c>
      <c r="Z65" s="264">
        <v>1</v>
      </c>
      <c r="AA65" s="264">
        <v>1</v>
      </c>
      <c r="AB65" s="264">
        <v>1</v>
      </c>
      <c r="AC65" s="264">
        <v>1</v>
      </c>
      <c r="AD65" s="264">
        <v>1</v>
      </c>
      <c r="AF65" s="264">
        <v>1</v>
      </c>
      <c r="AG65" s="264">
        <v>1</v>
      </c>
      <c r="AH65" s="264">
        <v>1</v>
      </c>
      <c r="AI65" s="75"/>
      <c r="AJ65" s="32"/>
      <c r="AK65" s="32"/>
      <c r="AL65" s="32"/>
      <c r="AM65" s="32"/>
      <c r="AN65" s="32"/>
      <c r="AO65" s="32"/>
      <c r="AP65" s="32"/>
      <c r="AQ65" s="32"/>
      <c r="AR65" s="32"/>
      <c r="AS65" s="32"/>
      <c r="AT65" s="32"/>
      <c r="AU65" s="32"/>
    </row>
    <row r="66" spans="32:47" ht="16.5" customHeight="1">
      <c r="AF66" s="75"/>
      <c r="AG66" s="75"/>
      <c r="AH66" s="75"/>
      <c r="AI66" s="75"/>
      <c r="AJ66" s="32"/>
      <c r="AK66" s="32"/>
      <c r="AL66" s="32"/>
      <c r="AM66" s="32"/>
      <c r="AN66" s="32"/>
      <c r="AO66" s="32"/>
      <c r="AP66" s="32"/>
      <c r="AQ66" s="32"/>
      <c r="AR66" s="32"/>
      <c r="AS66" s="32"/>
      <c r="AT66" s="32"/>
      <c r="AU66" s="32"/>
    </row>
    <row r="67" spans="32:47" ht="12.75">
      <c r="AF67" s="31"/>
      <c r="AG67" s="75"/>
      <c r="AH67" s="75"/>
      <c r="AI67" s="75"/>
      <c r="AJ67" s="32"/>
      <c r="AK67" s="32"/>
      <c r="AL67" s="32"/>
      <c r="AM67" s="32"/>
      <c r="AN67" s="32"/>
      <c r="AO67" s="32"/>
      <c r="AP67" s="32"/>
      <c r="AQ67" s="32"/>
      <c r="AR67" s="32"/>
      <c r="AS67" s="32"/>
      <c r="AT67" s="32"/>
      <c r="AU67" s="32"/>
    </row>
    <row r="68" spans="2:47" ht="15.75" customHeight="1">
      <c r="B68" s="285" t="s">
        <v>58</v>
      </c>
      <c r="AF68" s="185"/>
      <c r="AG68" s="186"/>
      <c r="AH68" s="75"/>
      <c r="AI68" s="75"/>
      <c r="AJ68" s="32"/>
      <c r="AK68" s="32"/>
      <c r="AL68" s="32"/>
      <c r="AM68" s="32"/>
      <c r="AN68" s="32"/>
      <c r="AO68" s="32"/>
      <c r="AP68" s="32"/>
      <c r="AQ68" s="32"/>
      <c r="AR68" s="32"/>
      <c r="AS68" s="32"/>
      <c r="AT68" s="32"/>
      <c r="AU68" s="32"/>
    </row>
    <row r="69" spans="1:47" ht="12.75">
      <c r="A69" s="286"/>
      <c r="B69" s="288" t="s">
        <v>10</v>
      </c>
      <c r="AF69" s="75"/>
      <c r="AG69" s="75"/>
      <c r="AH69" s="75"/>
      <c r="AI69" s="75"/>
      <c r="AJ69" s="32"/>
      <c r="AK69" s="32"/>
      <c r="AL69" s="32"/>
      <c r="AM69" s="32"/>
      <c r="AN69" s="32"/>
      <c r="AO69" s="32"/>
      <c r="AP69" s="32"/>
      <c r="AQ69" s="32"/>
      <c r="AR69" s="32"/>
      <c r="AS69" s="32"/>
      <c r="AT69" s="32"/>
      <c r="AU69" s="32"/>
    </row>
    <row r="70" spans="1:47" ht="12.75">
      <c r="A70" s="287"/>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row>
    <row r="71" spans="1:47" ht="12.75">
      <c r="A71" s="287"/>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row>
    <row r="72" spans="1:47"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row>
    <row r="73" spans="1:47"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row>
    <row r="74" spans="1:47"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row>
    <row r="75" spans="1:47"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row>
    <row r="76" spans="1:50" ht="12.75">
      <c r="A76" s="100"/>
      <c r="B76" s="32"/>
      <c r="C76" s="32"/>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00"/>
      <c r="AC76" s="100"/>
      <c r="AD76" s="100"/>
      <c r="AE76" s="100"/>
      <c r="AF76" s="100"/>
      <c r="AG76" s="100"/>
      <c r="AH76" s="100"/>
      <c r="AI76" s="100"/>
      <c r="AJ76" s="100"/>
      <c r="AK76" s="100"/>
      <c r="AL76" s="100"/>
      <c r="AM76" s="100"/>
      <c r="AN76" s="100"/>
      <c r="AO76" s="100"/>
      <c r="AP76" s="100"/>
      <c r="AQ76" s="100"/>
      <c r="AR76" s="100"/>
      <c r="AS76" s="100"/>
      <c r="AT76" s="100"/>
      <c r="AU76" s="100"/>
      <c r="AV76" s="99"/>
      <c r="AW76" s="99"/>
      <c r="AX76" s="99"/>
    </row>
    <row r="77" spans="1:50" ht="10.5" customHeight="1">
      <c r="A77" s="100"/>
      <c r="B77" s="32"/>
      <c r="C77" s="32"/>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00"/>
      <c r="AC77" s="100"/>
      <c r="AD77" s="100"/>
      <c r="AE77" s="100"/>
      <c r="AF77" s="100"/>
      <c r="AG77" s="100"/>
      <c r="AH77" s="100"/>
      <c r="AI77" s="100"/>
      <c r="AJ77" s="100"/>
      <c r="AK77" s="100"/>
      <c r="AL77" s="100"/>
      <c r="AM77" s="100"/>
      <c r="AN77" s="100"/>
      <c r="AO77" s="100"/>
      <c r="AP77" s="100"/>
      <c r="AQ77" s="100"/>
      <c r="AR77" s="100"/>
      <c r="AS77" s="100"/>
      <c r="AT77" s="100"/>
      <c r="AU77" s="100"/>
      <c r="AV77" s="99"/>
      <c r="AW77" s="99"/>
      <c r="AX77" s="99"/>
    </row>
    <row r="78" spans="1:50" ht="12.75">
      <c r="A78" s="188"/>
      <c r="B78" s="189"/>
      <c r="C78" s="189"/>
      <c r="D78" s="190"/>
      <c r="E78" s="190"/>
      <c r="F78" s="190"/>
      <c r="G78" s="190"/>
      <c r="H78" s="190"/>
      <c r="I78" s="190"/>
      <c r="J78" s="190"/>
      <c r="K78" s="190"/>
      <c r="L78" s="190"/>
      <c r="M78" s="190"/>
      <c r="N78" s="190"/>
      <c r="O78" s="190"/>
      <c r="P78" s="190"/>
      <c r="Q78" s="187"/>
      <c r="R78" s="187"/>
      <c r="S78" s="187"/>
      <c r="T78" s="187"/>
      <c r="U78" s="187"/>
      <c r="V78" s="187"/>
      <c r="W78" s="187"/>
      <c r="X78" s="187"/>
      <c r="Y78" s="187"/>
      <c r="Z78" s="187"/>
      <c r="AA78" s="187"/>
      <c r="AB78" s="188"/>
      <c r="AC78" s="188"/>
      <c r="AD78" s="188"/>
      <c r="AE78" s="188"/>
      <c r="AF78" s="188"/>
      <c r="AG78" s="188"/>
      <c r="AH78" s="188"/>
      <c r="AI78" s="188"/>
      <c r="AJ78" s="188"/>
      <c r="AK78" s="188"/>
      <c r="AL78" s="188"/>
      <c r="AM78" s="188"/>
      <c r="AN78" s="188"/>
      <c r="AO78" s="188"/>
      <c r="AP78" s="188"/>
      <c r="AQ78" s="188"/>
      <c r="AR78" s="188"/>
      <c r="AS78" s="188"/>
      <c r="AT78" s="188"/>
      <c r="AU78" s="188"/>
      <c r="AV78" s="191"/>
      <c r="AW78" s="191"/>
      <c r="AX78" s="191"/>
    </row>
    <row r="79" spans="1:50" ht="12.75">
      <c r="A79" s="188"/>
      <c r="B79" s="189"/>
      <c r="C79" s="189"/>
      <c r="D79" s="190"/>
      <c r="E79" s="190"/>
      <c r="F79" s="190"/>
      <c r="G79" s="190"/>
      <c r="H79" s="190"/>
      <c r="I79" s="190"/>
      <c r="J79" s="190"/>
      <c r="K79" s="190"/>
      <c r="L79" s="190"/>
      <c r="M79" s="190"/>
      <c r="N79" s="190"/>
      <c r="O79" s="190"/>
      <c r="P79" s="190"/>
      <c r="Q79" s="187"/>
      <c r="R79" s="187"/>
      <c r="S79" s="187"/>
      <c r="T79" s="187"/>
      <c r="U79" s="187"/>
      <c r="V79" s="187"/>
      <c r="W79" s="187"/>
      <c r="X79" s="187"/>
      <c r="Y79" s="187"/>
      <c r="Z79" s="187"/>
      <c r="AA79" s="187"/>
      <c r="AB79" s="188"/>
      <c r="AC79" s="188"/>
      <c r="AD79" s="188"/>
      <c r="AE79" s="188"/>
      <c r="AF79" s="188"/>
      <c r="AG79" s="188"/>
      <c r="AH79" s="188"/>
      <c r="AI79" s="188"/>
      <c r="AJ79" s="188"/>
      <c r="AK79" s="188"/>
      <c r="AL79" s="188"/>
      <c r="AM79" s="188"/>
      <c r="AN79" s="188"/>
      <c r="AO79" s="188"/>
      <c r="AP79" s="188"/>
      <c r="AQ79" s="188"/>
      <c r="AR79" s="188"/>
      <c r="AS79" s="188"/>
      <c r="AT79" s="188"/>
      <c r="AU79" s="188"/>
      <c r="AV79" s="191"/>
      <c r="AW79" s="191"/>
      <c r="AX79" s="191"/>
    </row>
    <row r="80" spans="1:50" ht="12.75">
      <c r="A80" s="188"/>
      <c r="B80" s="192"/>
      <c r="C80" s="192"/>
      <c r="D80" s="193"/>
      <c r="E80" s="193"/>
      <c r="F80" s="193"/>
      <c r="G80" s="193"/>
      <c r="H80" s="193"/>
      <c r="I80" s="193"/>
      <c r="J80" s="193"/>
      <c r="K80" s="193"/>
      <c r="L80" s="193"/>
      <c r="M80" s="193"/>
      <c r="N80" s="190"/>
      <c r="O80" s="190"/>
      <c r="P80" s="190"/>
      <c r="Q80" s="187"/>
      <c r="R80" s="187"/>
      <c r="S80" s="187"/>
      <c r="T80" s="187"/>
      <c r="U80" s="187"/>
      <c r="V80" s="187"/>
      <c r="W80" s="187"/>
      <c r="X80" s="187"/>
      <c r="Y80" s="187"/>
      <c r="Z80" s="187"/>
      <c r="AA80" s="187"/>
      <c r="AB80" s="188"/>
      <c r="AC80" s="188"/>
      <c r="AD80" s="188"/>
      <c r="AE80" s="188"/>
      <c r="AF80" s="188"/>
      <c r="AG80" s="188"/>
      <c r="AH80" s="188"/>
      <c r="AI80" s="188"/>
      <c r="AJ80" s="188"/>
      <c r="AK80" s="188"/>
      <c r="AL80" s="188"/>
      <c r="AM80" s="188"/>
      <c r="AN80" s="188"/>
      <c r="AO80" s="188"/>
      <c r="AP80" s="188"/>
      <c r="AQ80" s="188"/>
      <c r="AR80" s="188"/>
      <c r="AS80" s="188"/>
      <c r="AT80" s="188"/>
      <c r="AU80" s="188"/>
      <c r="AV80" s="191"/>
      <c r="AW80" s="191"/>
      <c r="AX80" s="191"/>
    </row>
    <row r="81" spans="1:50" ht="14.25" customHeight="1">
      <c r="A81" s="194"/>
      <c r="B81" s="195"/>
      <c r="C81" s="195"/>
      <c r="D81" s="196"/>
      <c r="E81" s="196"/>
      <c r="F81" s="196"/>
      <c r="G81" s="196"/>
      <c r="H81" s="196"/>
      <c r="I81" s="196"/>
      <c r="J81" s="196"/>
      <c r="K81" s="196"/>
      <c r="L81" s="196"/>
      <c r="M81" s="196"/>
      <c r="N81" s="190"/>
      <c r="O81" s="190"/>
      <c r="P81" s="190"/>
      <c r="Q81" s="187"/>
      <c r="R81" s="187"/>
      <c r="S81" s="187"/>
      <c r="T81" s="187"/>
      <c r="U81" s="187"/>
      <c r="V81" s="187"/>
      <c r="W81" s="187"/>
      <c r="X81" s="187"/>
      <c r="Y81" s="187"/>
      <c r="Z81" s="187"/>
      <c r="AA81" s="187"/>
      <c r="AB81" s="188"/>
      <c r="AC81" s="188"/>
      <c r="AD81" s="188"/>
      <c r="AE81" s="188"/>
      <c r="AF81" s="188"/>
      <c r="AG81" s="188"/>
      <c r="AH81" s="188"/>
      <c r="AI81" s="188"/>
      <c r="AJ81" s="188"/>
      <c r="AK81" s="188"/>
      <c r="AL81" s="188"/>
      <c r="AM81" s="188"/>
      <c r="AN81" s="188"/>
      <c r="AO81" s="188"/>
      <c r="AP81" s="188"/>
      <c r="AQ81" s="188"/>
      <c r="AR81" s="188"/>
      <c r="AS81" s="188"/>
      <c r="AT81" s="188"/>
      <c r="AU81" s="188"/>
      <c r="AV81" s="191"/>
      <c r="AW81" s="191"/>
      <c r="AX81" s="191"/>
    </row>
    <row r="82" spans="1:50" ht="14.25" customHeight="1">
      <c r="A82" s="194"/>
      <c r="B82" s="195"/>
      <c r="C82" s="196" t="s">
        <v>59</v>
      </c>
      <c r="D82" s="196" t="s">
        <v>60</v>
      </c>
      <c r="E82" s="196" t="s">
        <v>61</v>
      </c>
      <c r="F82" s="196" t="s">
        <v>62</v>
      </c>
      <c r="G82" s="196" t="s">
        <v>63</v>
      </c>
      <c r="H82" s="196" t="s">
        <v>64</v>
      </c>
      <c r="I82" s="196" t="s">
        <v>65</v>
      </c>
      <c r="J82" s="196" t="s">
        <v>66</v>
      </c>
      <c r="K82" s="196" t="s">
        <v>67</v>
      </c>
      <c r="L82" s="196" t="s">
        <v>68</v>
      </c>
      <c r="M82" s="196" t="s">
        <v>69</v>
      </c>
      <c r="N82" s="190" t="s">
        <v>70</v>
      </c>
      <c r="O82" s="197"/>
      <c r="P82" s="197"/>
      <c r="Q82" s="198"/>
      <c r="R82" s="198"/>
      <c r="S82" s="198"/>
      <c r="T82" s="198"/>
      <c r="U82" s="198"/>
      <c r="V82" s="198"/>
      <c r="W82" s="198"/>
      <c r="X82" s="198"/>
      <c r="Y82" s="198"/>
      <c r="Z82" s="198"/>
      <c r="AA82" s="198"/>
      <c r="AB82" s="199"/>
      <c r="AC82" s="199"/>
      <c r="AD82" s="199"/>
      <c r="AE82" s="188"/>
      <c r="AF82" s="188"/>
      <c r="AG82" s="188"/>
      <c r="AH82" s="188"/>
      <c r="AI82" s="188"/>
      <c r="AJ82" s="188"/>
      <c r="AK82" s="188"/>
      <c r="AL82" s="188"/>
      <c r="AM82" s="188"/>
      <c r="AN82" s="188"/>
      <c r="AO82" s="188"/>
      <c r="AP82" s="188"/>
      <c r="AQ82" s="188"/>
      <c r="AR82" s="188"/>
      <c r="AS82" s="188"/>
      <c r="AT82" s="188"/>
      <c r="AU82" s="188"/>
      <c r="AV82" s="191"/>
      <c r="AW82" s="191"/>
      <c r="AX82" s="191"/>
    </row>
    <row r="83" spans="1:50" ht="14.25" customHeight="1">
      <c r="A83" s="194"/>
      <c r="B83" s="200"/>
      <c r="C83" s="276">
        <v>48.8109852636706</v>
      </c>
      <c r="D83" s="276">
        <v>48.8625628687522</v>
      </c>
      <c r="E83" s="276">
        <v>48.1452141398924</v>
      </c>
      <c r="F83" s="276">
        <v>49.8845943993039</v>
      </c>
      <c r="G83" s="276">
        <v>51.0150404656566</v>
      </c>
      <c r="H83" s="276">
        <v>53.059638134799</v>
      </c>
      <c r="I83" s="276">
        <v>54.135445594112</v>
      </c>
      <c r="J83" s="276">
        <v>54.647457790564</v>
      </c>
      <c r="K83" s="276">
        <v>57.7290020469007</v>
      </c>
      <c r="L83" s="276">
        <v>55.4644673867747</v>
      </c>
      <c r="M83" s="276">
        <v>56.8442563799962</v>
      </c>
      <c r="N83" s="197">
        <v>58.3720999140715</v>
      </c>
      <c r="O83" s="197"/>
      <c r="P83" s="197"/>
      <c r="Q83" s="198"/>
      <c r="R83" s="198"/>
      <c r="S83" s="198"/>
      <c r="T83" s="198"/>
      <c r="U83" s="198"/>
      <c r="V83" s="198"/>
      <c r="W83" s="198"/>
      <c r="X83" s="198"/>
      <c r="Y83" s="198"/>
      <c r="Z83" s="198"/>
      <c r="AA83" s="198"/>
      <c r="AB83" s="199"/>
      <c r="AC83" s="199"/>
      <c r="AD83" s="199"/>
      <c r="AE83" s="188"/>
      <c r="AF83" s="188"/>
      <c r="AG83" s="188"/>
      <c r="AH83" s="188"/>
      <c r="AI83" s="188"/>
      <c r="AJ83" s="188"/>
      <c r="AK83" s="188"/>
      <c r="AL83" s="188"/>
      <c r="AM83" s="188"/>
      <c r="AN83" s="188"/>
      <c r="AO83" s="188"/>
      <c r="AP83" s="188"/>
      <c r="AQ83" s="188"/>
      <c r="AR83" s="188"/>
      <c r="AS83" s="188"/>
      <c r="AT83" s="188"/>
      <c r="AU83" s="188"/>
      <c r="AV83" s="191"/>
      <c r="AW83" s="191"/>
      <c r="AX83" s="191"/>
    </row>
    <row r="84" spans="1:50" ht="12.75">
      <c r="A84" s="188"/>
      <c r="B84" s="200"/>
      <c r="C84" s="276">
        <v>81.0366273001626</v>
      </c>
      <c r="D84" s="276">
        <v>72.3166255168195</v>
      </c>
      <c r="E84" s="276">
        <v>80.1867427460473</v>
      </c>
      <c r="F84" s="276">
        <v>84.2834981604544</v>
      </c>
      <c r="G84" s="276">
        <v>85.1725532582921</v>
      </c>
      <c r="H84" s="276">
        <v>83.0063114704055</v>
      </c>
      <c r="I84" s="276">
        <v>83.1414974290453</v>
      </c>
      <c r="J84" s="276">
        <v>80.2789713284689</v>
      </c>
      <c r="K84" s="276">
        <v>79.3644886513145</v>
      </c>
      <c r="L84" s="276">
        <v>75.5058012794953</v>
      </c>
      <c r="M84" s="276">
        <v>70.0220187863266</v>
      </c>
      <c r="N84" s="197">
        <v>78.8287251176589</v>
      </c>
      <c r="O84" s="197"/>
      <c r="P84" s="197"/>
      <c r="Q84" s="198"/>
      <c r="R84" s="198"/>
      <c r="S84" s="198"/>
      <c r="T84" s="198"/>
      <c r="U84" s="198"/>
      <c r="V84" s="198"/>
      <c r="W84" s="198"/>
      <c r="X84" s="198"/>
      <c r="Y84" s="198"/>
      <c r="Z84" s="198"/>
      <c r="AA84" s="198"/>
      <c r="AB84" s="199"/>
      <c r="AC84" s="199"/>
      <c r="AD84" s="199"/>
      <c r="AE84" s="188"/>
      <c r="AF84" s="188"/>
      <c r="AG84" s="188"/>
      <c r="AH84" s="188"/>
      <c r="AI84" s="188"/>
      <c r="AJ84" s="188"/>
      <c r="AK84" s="188"/>
      <c r="AL84" s="188"/>
      <c r="AM84" s="188"/>
      <c r="AN84" s="188"/>
      <c r="AO84" s="188"/>
      <c r="AP84" s="188"/>
      <c r="AQ84" s="188"/>
      <c r="AR84" s="188"/>
      <c r="AS84" s="188"/>
      <c r="AT84" s="188"/>
      <c r="AU84" s="188"/>
      <c r="AV84" s="191"/>
      <c r="AW84" s="191"/>
      <c r="AX84" s="191"/>
    </row>
    <row r="85" spans="1:47" ht="12.75">
      <c r="A85" s="32"/>
      <c r="B85" s="201"/>
      <c r="C85" s="277">
        <v>-39.7667611673015</v>
      </c>
      <c r="D85" s="277">
        <v>-32.4324627711123</v>
      </c>
      <c r="E85" s="277">
        <v>-39.9586359401465</v>
      </c>
      <c r="F85" s="277">
        <v>-40.8133318050749</v>
      </c>
      <c r="G85" s="277">
        <v>-40.1038967201679</v>
      </c>
      <c r="H85" s="277">
        <v>-36.0775859149981</v>
      </c>
      <c r="I85" s="277">
        <v>-34.8875744746931</v>
      </c>
      <c r="J85" s="277">
        <v>-31.9280542759213</v>
      </c>
      <c r="K85" s="277">
        <v>-27.2609160243804</v>
      </c>
      <c r="L85" s="277">
        <v>-26.5427736056132</v>
      </c>
      <c r="M85" s="277">
        <v>-18.8194551295964</v>
      </c>
      <c r="N85" s="190">
        <v>-25.9507244003427</v>
      </c>
      <c r="O85" s="190"/>
      <c r="P85" s="190"/>
      <c r="Q85" s="187"/>
      <c r="R85" s="187"/>
      <c r="S85" s="187"/>
      <c r="T85" s="187"/>
      <c r="U85" s="187"/>
      <c r="V85" s="187"/>
      <c r="W85" s="187"/>
      <c r="X85" s="187"/>
      <c r="Y85" s="187"/>
      <c r="Z85" s="187"/>
      <c r="AA85" s="187"/>
      <c r="AB85" s="32"/>
      <c r="AC85" s="32"/>
      <c r="AD85" s="32"/>
      <c r="AE85" s="32"/>
      <c r="AF85" s="32"/>
      <c r="AG85" s="32"/>
      <c r="AH85" s="32"/>
      <c r="AI85" s="32"/>
      <c r="AJ85" s="32"/>
      <c r="AK85" s="32"/>
      <c r="AL85" s="32"/>
      <c r="AM85" s="32"/>
      <c r="AN85" s="32"/>
      <c r="AO85" s="32"/>
      <c r="AP85" s="32"/>
      <c r="AQ85" s="32"/>
      <c r="AR85" s="32"/>
      <c r="AS85" s="32"/>
      <c r="AT85" s="32"/>
      <c r="AU85" s="32"/>
    </row>
    <row r="86" spans="1:47" ht="12.75">
      <c r="A86" s="32"/>
      <c r="B86" s="202"/>
      <c r="C86" s="202"/>
      <c r="D86" s="203"/>
      <c r="E86" s="203"/>
      <c r="F86" s="203"/>
      <c r="G86" s="203"/>
      <c r="H86" s="203"/>
      <c r="I86" s="203"/>
      <c r="J86" s="203"/>
      <c r="K86" s="203"/>
      <c r="L86" s="203"/>
      <c r="M86" s="203"/>
      <c r="N86" s="190"/>
      <c r="O86" s="190"/>
      <c r="P86" s="190"/>
      <c r="Q86" s="187"/>
      <c r="R86" s="187"/>
      <c r="S86" s="187"/>
      <c r="T86" s="187"/>
      <c r="U86" s="187"/>
      <c r="V86" s="187"/>
      <c r="W86" s="187"/>
      <c r="X86" s="187"/>
      <c r="Y86" s="187"/>
      <c r="Z86" s="187"/>
      <c r="AA86" s="187"/>
      <c r="AB86" s="32"/>
      <c r="AC86" s="32"/>
      <c r="AD86" s="32"/>
      <c r="AE86" s="32"/>
      <c r="AF86" s="32"/>
      <c r="AG86" s="32"/>
      <c r="AH86" s="32"/>
      <c r="AI86" s="32"/>
      <c r="AJ86" s="32"/>
      <c r="AK86" s="32"/>
      <c r="AL86" s="32"/>
      <c r="AM86" s="32"/>
      <c r="AN86" s="32"/>
      <c r="AO86" s="32"/>
      <c r="AP86" s="32"/>
      <c r="AQ86" s="32"/>
      <c r="AR86" s="32"/>
      <c r="AS86" s="32"/>
      <c r="AT86" s="32"/>
      <c r="AU86" s="32"/>
    </row>
    <row r="87" spans="1:47" ht="12.75">
      <c r="A87" s="32"/>
      <c r="B87" s="189"/>
      <c r="C87" s="190">
        <v>115.802776486388</v>
      </c>
      <c r="D87" s="190">
        <v>126.815968651452</v>
      </c>
      <c r="E87" s="190">
        <v>121.278675345191</v>
      </c>
      <c r="F87" s="190">
        <v>121.113881542403</v>
      </c>
      <c r="G87" s="190">
        <v>122.337097120728</v>
      </c>
      <c r="H87" s="190">
        <v>124.067320679267</v>
      </c>
      <c r="I87" s="190">
        <v>127.373260465416</v>
      </c>
      <c r="J87" s="190">
        <v>127.66134307985</v>
      </c>
      <c r="K87" s="190">
        <v>125.650046634634</v>
      </c>
      <c r="L87" s="190">
        <v>123.952389818696</v>
      </c>
      <c r="M87" s="190">
        <v>130.534355319719</v>
      </c>
      <c r="N87" s="187">
        <v>128.974530306002</v>
      </c>
      <c r="O87" s="187"/>
      <c r="P87" s="187"/>
      <c r="Q87" s="187"/>
      <c r="R87" s="187"/>
      <c r="S87" s="187"/>
      <c r="T87" s="187"/>
      <c r="U87" s="187"/>
      <c r="V87" s="187"/>
      <c r="W87" s="187"/>
      <c r="X87" s="187"/>
      <c r="Y87" s="187"/>
      <c r="Z87" s="187"/>
      <c r="AA87" s="187"/>
      <c r="AB87" s="32"/>
      <c r="AC87" s="32"/>
      <c r="AD87" s="32"/>
      <c r="AE87" s="32"/>
      <c r="AF87" s="32"/>
      <c r="AG87" s="32"/>
      <c r="AH87" s="32"/>
      <c r="AI87" s="32"/>
      <c r="AJ87" s="32"/>
      <c r="AK87" s="32"/>
      <c r="AL87" s="32"/>
      <c r="AM87" s="32"/>
      <c r="AN87" s="32"/>
      <c r="AO87" s="32"/>
      <c r="AP87" s="32"/>
      <c r="AQ87" s="32"/>
      <c r="AR87" s="32"/>
      <c r="AS87" s="32"/>
      <c r="AT87" s="32"/>
      <c r="AU87" s="32"/>
    </row>
    <row r="88" spans="1:47" ht="12.75">
      <c r="A88" s="32"/>
      <c r="B88" s="188"/>
      <c r="C88" s="187">
        <v>174.688837480534</v>
      </c>
      <c r="D88" s="187">
        <v>164.70042764917</v>
      </c>
      <c r="E88" s="187">
        <v>181.52163655995</v>
      </c>
      <c r="F88" s="187">
        <v>188.852686391235</v>
      </c>
      <c r="G88" s="187">
        <v>185.64943854087</v>
      </c>
      <c r="H88" s="187">
        <v>181.493206851197</v>
      </c>
      <c r="I88" s="187">
        <v>183.493597909714</v>
      </c>
      <c r="J88" s="187">
        <v>183.052998928533</v>
      </c>
      <c r="K88" s="187">
        <v>177.265640025976</v>
      </c>
      <c r="L88" s="187">
        <v>173.88302087935</v>
      </c>
      <c r="M88" s="187">
        <v>157.666371048879</v>
      </c>
      <c r="N88" s="187">
        <v>172.717014903462</v>
      </c>
      <c r="O88" s="187"/>
      <c r="P88" s="187"/>
      <c r="Q88" s="187"/>
      <c r="R88" s="187"/>
      <c r="S88" s="187"/>
      <c r="T88" s="187"/>
      <c r="U88" s="187"/>
      <c r="V88" s="187"/>
      <c r="W88" s="187"/>
      <c r="X88" s="187"/>
      <c r="Y88" s="187"/>
      <c r="Z88" s="187"/>
      <c r="AA88" s="187"/>
      <c r="AB88" s="32"/>
      <c r="AC88" s="32"/>
      <c r="AD88" s="32"/>
      <c r="AE88" s="32"/>
      <c r="AF88" s="32"/>
      <c r="AG88" s="32"/>
      <c r="AH88" s="32"/>
      <c r="AI88" s="32"/>
      <c r="AJ88" s="32"/>
      <c r="AK88" s="32"/>
      <c r="AL88" s="32"/>
      <c r="AM88" s="32"/>
      <c r="AN88" s="32"/>
      <c r="AO88" s="32"/>
      <c r="AP88" s="32"/>
      <c r="AQ88" s="32"/>
      <c r="AR88" s="32"/>
      <c r="AS88" s="32"/>
      <c r="AT88" s="32"/>
      <c r="AU88" s="32"/>
    </row>
    <row r="89" spans="1:47" ht="12.75">
      <c r="A89" s="32"/>
      <c r="B89" s="188"/>
      <c r="C89" s="187">
        <v>-33.7091149288279</v>
      </c>
      <c r="D89" s="187">
        <v>-23.0020404551811</v>
      </c>
      <c r="E89" s="187">
        <v>-33.1877578653622</v>
      </c>
      <c r="F89" s="187">
        <v>-35.8685947990706</v>
      </c>
      <c r="G89" s="187">
        <v>-34.1031688098554</v>
      </c>
      <c r="H89" s="187">
        <v>-31.6407909520343</v>
      </c>
      <c r="I89" s="187">
        <v>-30.5843572111498</v>
      </c>
      <c r="J89" s="187">
        <v>-30.259900778959</v>
      </c>
      <c r="K89" s="187">
        <v>-29.1176526842865</v>
      </c>
      <c r="L89" s="187">
        <v>-28.7150699407845</v>
      </c>
      <c r="M89" s="187">
        <v>-17.2084989009789</v>
      </c>
      <c r="N89" s="187">
        <v>-25.3261003971781</v>
      </c>
      <c r="O89" s="187"/>
      <c r="P89" s="187"/>
      <c r="Q89" s="187"/>
      <c r="R89" s="187"/>
      <c r="S89" s="187"/>
      <c r="T89" s="187"/>
      <c r="U89" s="187"/>
      <c r="V89" s="187"/>
      <c r="W89" s="187"/>
      <c r="X89" s="187"/>
      <c r="Y89" s="187"/>
      <c r="Z89" s="187"/>
      <c r="AA89" s="187"/>
      <c r="AB89" s="32"/>
      <c r="AC89" s="32"/>
      <c r="AD89" s="32"/>
      <c r="AE89" s="32"/>
      <c r="AF89" s="32"/>
      <c r="AG89" s="32"/>
      <c r="AH89" s="32"/>
      <c r="AI89" s="32"/>
      <c r="AJ89" s="32"/>
      <c r="AK89" s="32"/>
      <c r="AL89" s="32"/>
      <c r="AM89" s="32"/>
      <c r="AN89" s="32"/>
      <c r="AO89" s="32"/>
      <c r="AP89" s="32"/>
      <c r="AQ89" s="32"/>
      <c r="AR89" s="32"/>
      <c r="AS89" s="32"/>
      <c r="AT89" s="32"/>
      <c r="AU89" s="32"/>
    </row>
    <row r="90" spans="1:47" ht="12.75">
      <c r="A90" s="32"/>
      <c r="B90" s="32"/>
      <c r="C90" s="32"/>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32"/>
      <c r="AC90" s="32"/>
      <c r="AD90" s="32"/>
      <c r="AE90" s="32"/>
      <c r="AF90" s="32"/>
      <c r="AG90" s="32"/>
      <c r="AH90" s="32"/>
      <c r="AI90" s="32"/>
      <c r="AJ90" s="32"/>
      <c r="AK90" s="32"/>
      <c r="AL90" s="32"/>
      <c r="AM90" s="32"/>
      <c r="AN90" s="32"/>
      <c r="AO90" s="32"/>
      <c r="AP90" s="32"/>
      <c r="AQ90" s="32"/>
      <c r="AR90" s="32"/>
      <c r="AS90" s="32"/>
      <c r="AT90" s="32"/>
      <c r="AU90" s="32"/>
    </row>
    <row r="91" spans="1:47" ht="12.75">
      <c r="A91" s="32"/>
      <c r="B91" s="32"/>
      <c r="C91" s="32"/>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32"/>
      <c r="AC91" s="32"/>
      <c r="AD91" s="32"/>
      <c r="AE91" s="32"/>
      <c r="AF91" s="32"/>
      <c r="AG91" s="32"/>
      <c r="AH91" s="32"/>
      <c r="AI91" s="32"/>
      <c r="AJ91" s="32"/>
      <c r="AK91" s="32"/>
      <c r="AL91" s="32"/>
      <c r="AM91" s="32"/>
      <c r="AN91" s="32"/>
      <c r="AO91" s="32"/>
      <c r="AP91" s="32"/>
      <c r="AQ91" s="32"/>
      <c r="AR91" s="32"/>
      <c r="AS91" s="32"/>
      <c r="AT91" s="32"/>
      <c r="AU91" s="32"/>
    </row>
    <row r="92" spans="1:47" ht="12.75">
      <c r="A92" s="32"/>
      <c r="B92" s="32"/>
      <c r="C92" s="32"/>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32"/>
      <c r="AC92" s="32"/>
      <c r="AD92" s="32"/>
      <c r="AE92" s="32"/>
      <c r="AF92" s="32"/>
      <c r="AG92" s="32"/>
      <c r="AH92" s="32"/>
      <c r="AI92" s="32"/>
      <c r="AJ92" s="32"/>
      <c r="AK92" s="32"/>
      <c r="AL92" s="32"/>
      <c r="AM92" s="32"/>
      <c r="AN92" s="32"/>
      <c r="AO92" s="32"/>
      <c r="AP92" s="32"/>
      <c r="AQ92" s="32"/>
      <c r="AR92" s="32"/>
      <c r="AS92" s="32"/>
      <c r="AT92" s="32"/>
      <c r="AU92" s="32"/>
    </row>
    <row r="93" spans="1:47" ht="12.75">
      <c r="A93" s="32"/>
      <c r="B93" s="32"/>
      <c r="C93" s="32"/>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32"/>
      <c r="AC93" s="32"/>
      <c r="AD93" s="32"/>
      <c r="AE93" s="32"/>
      <c r="AF93" s="32"/>
      <c r="AG93" s="32"/>
      <c r="AH93" s="32"/>
      <c r="AI93" s="32"/>
      <c r="AJ93" s="32"/>
      <c r="AK93" s="32"/>
      <c r="AL93" s="32"/>
      <c r="AM93" s="32"/>
      <c r="AN93" s="32"/>
      <c r="AO93" s="32"/>
      <c r="AP93" s="32"/>
      <c r="AQ93" s="32"/>
      <c r="AR93" s="32"/>
      <c r="AS93" s="32"/>
      <c r="AT93" s="32"/>
      <c r="AU93" s="32"/>
    </row>
    <row r="94" spans="1:47" ht="12.75">
      <c r="A94" s="32"/>
      <c r="B94" s="32"/>
      <c r="C94" s="32"/>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32"/>
      <c r="AC94" s="32"/>
      <c r="AD94" s="32"/>
      <c r="AE94" s="32"/>
      <c r="AF94" s="32"/>
      <c r="AG94" s="32"/>
      <c r="AH94" s="32"/>
      <c r="AI94" s="32"/>
      <c r="AJ94" s="32"/>
      <c r="AK94" s="32"/>
      <c r="AL94" s="32"/>
      <c r="AM94" s="32"/>
      <c r="AN94" s="32"/>
      <c r="AO94" s="32"/>
      <c r="AP94" s="32"/>
      <c r="AQ94" s="32"/>
      <c r="AR94" s="32"/>
      <c r="AS94" s="32"/>
      <c r="AT94" s="32"/>
      <c r="AU94" s="32"/>
    </row>
    <row r="95" spans="1:47" ht="12.75">
      <c r="A95" s="32"/>
      <c r="B95" s="32"/>
      <c r="C95" s="32"/>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32"/>
      <c r="AC95" s="32"/>
      <c r="AD95" s="32"/>
      <c r="AE95" s="32"/>
      <c r="AF95" s="32"/>
      <c r="AG95" s="32"/>
      <c r="AH95" s="32"/>
      <c r="AI95" s="32"/>
      <c r="AJ95" s="32"/>
      <c r="AK95" s="32"/>
      <c r="AL95" s="32"/>
      <c r="AM95" s="32"/>
      <c r="AN95" s="32"/>
      <c r="AO95" s="32"/>
      <c r="AP95" s="32"/>
      <c r="AQ95" s="32"/>
      <c r="AR95" s="32"/>
      <c r="AS95" s="32"/>
      <c r="AT95" s="32"/>
      <c r="AU95" s="32"/>
    </row>
    <row r="96" spans="1:47" ht="12.75">
      <c r="A96" s="32"/>
      <c r="B96" s="32"/>
      <c r="C96" s="32"/>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32"/>
      <c r="AC96" s="32"/>
      <c r="AD96" s="32"/>
      <c r="AE96" s="32"/>
      <c r="AF96" s="32"/>
      <c r="AG96" s="32"/>
      <c r="AH96" s="32"/>
      <c r="AI96" s="32"/>
      <c r="AJ96" s="32"/>
      <c r="AK96" s="32"/>
      <c r="AL96" s="32"/>
      <c r="AM96" s="32"/>
      <c r="AN96" s="32"/>
      <c r="AO96" s="32"/>
      <c r="AP96" s="32"/>
      <c r="AQ96" s="32"/>
      <c r="AR96" s="32"/>
      <c r="AS96" s="32"/>
      <c r="AT96" s="32"/>
      <c r="AU96" s="32"/>
    </row>
    <row r="97" spans="1:47" ht="12.75">
      <c r="A97" s="32"/>
      <c r="B97" s="32"/>
      <c r="C97" s="32"/>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32"/>
      <c r="AC97" s="32"/>
      <c r="AD97" s="32"/>
      <c r="AE97" s="32"/>
      <c r="AF97" s="32"/>
      <c r="AG97" s="32"/>
      <c r="AH97" s="32"/>
      <c r="AI97" s="32"/>
      <c r="AJ97" s="32"/>
      <c r="AK97" s="32"/>
      <c r="AL97" s="32"/>
      <c r="AM97" s="32"/>
      <c r="AN97" s="32"/>
      <c r="AO97" s="32"/>
      <c r="AP97" s="32"/>
      <c r="AQ97" s="32"/>
      <c r="AR97" s="32"/>
      <c r="AS97" s="32"/>
      <c r="AT97" s="32"/>
      <c r="AU97" s="32"/>
    </row>
    <row r="98" spans="1:47" ht="12.75">
      <c r="A98" s="32"/>
      <c r="B98" s="32"/>
      <c r="C98" s="32"/>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32"/>
      <c r="AC98" s="32"/>
      <c r="AD98" s="32"/>
      <c r="AE98" s="32"/>
      <c r="AF98" s="32"/>
      <c r="AG98" s="32"/>
      <c r="AH98" s="32"/>
      <c r="AI98" s="32"/>
      <c r="AJ98" s="32"/>
      <c r="AK98" s="32"/>
      <c r="AL98" s="32"/>
      <c r="AM98" s="32"/>
      <c r="AN98" s="32"/>
      <c r="AO98" s="32"/>
      <c r="AP98" s="32"/>
      <c r="AQ98" s="32"/>
      <c r="AR98" s="32"/>
      <c r="AS98" s="32"/>
      <c r="AT98" s="32"/>
      <c r="AU98" s="32"/>
    </row>
    <row r="99" spans="1:47" ht="12.75">
      <c r="A99" s="32"/>
      <c r="B99" s="32"/>
      <c r="C99" s="32"/>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32"/>
      <c r="AC99" s="32"/>
      <c r="AD99" s="32"/>
      <c r="AE99" s="32"/>
      <c r="AF99" s="32"/>
      <c r="AG99" s="32"/>
      <c r="AH99" s="32"/>
      <c r="AI99" s="32"/>
      <c r="AJ99" s="32"/>
      <c r="AK99" s="32"/>
      <c r="AL99" s="32"/>
      <c r="AM99" s="32"/>
      <c r="AN99" s="32"/>
      <c r="AO99" s="32"/>
      <c r="AP99" s="32"/>
      <c r="AQ99" s="32"/>
      <c r="AR99" s="32"/>
      <c r="AS99" s="32"/>
      <c r="AT99" s="32"/>
      <c r="AU99" s="32"/>
    </row>
    <row r="100" spans="1:47" ht="12.7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row>
  </sheetData>
  <mergeCells count="9">
    <mergeCell ref="B54:B55"/>
    <mergeCell ref="B24:B25"/>
    <mergeCell ref="B42:B43"/>
    <mergeCell ref="B60:B61"/>
    <mergeCell ref="B30:B31"/>
    <mergeCell ref="B48:B49"/>
    <mergeCell ref="X22:AD22"/>
    <mergeCell ref="B36:B37"/>
    <mergeCell ref="B69:AI71"/>
  </mergeCells>
  <printOptions/>
  <pageMargins left="0" right="0" top="0" bottom="0" header="0.5" footer="0.5"/>
  <pageSetup fitToHeight="1" fitToWidth="1" orientation="landscape" paperSize="9"/>
  <drawing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BK100"/>
  <sheetViews>
    <sheetView showGridLines="0" defaultGridColor="0" zoomScale="77" zoomScaleNormal="77" zoomScaleSheetLayoutView="77" colorId="0" workbookViewId="0" topLeftCell="A1">
      <selection activeCell="A1" sqref="A1"/>
    </sheetView>
  </sheetViews>
  <sheetFormatPr defaultColWidth="9.140625" defaultRowHeight="12.75"/>
  <cols>
    <col min="1" max="1" width="2.7109375" style="0" customWidth="1"/>
    <col min="2" max="2" width="19.421875" style="0" customWidth="1"/>
    <col min="3" max="3" width="0.9921875" style="0" customWidth="1"/>
    <col min="4" max="4" width="12.8515625" style="0" hidden="1" customWidth="1"/>
    <col min="5" max="5" width="13.7109375" style="0" hidden="1" customWidth="1"/>
    <col min="6" max="6" width="1.421875" style="0" hidden="1" customWidth="1"/>
    <col min="7" max="12" width="8.7109375" style="0" customWidth="1"/>
    <col min="13" max="13" width="1.421875" style="0" customWidth="1"/>
    <col min="14" max="16" width="8.7109375" style="0" customWidth="1"/>
    <col min="17" max="17" width="1.421875" style="0" customWidth="1"/>
    <col min="18" max="18" width="8.7109375" style="0" customWidth="1"/>
    <col min="19" max="19" width="1.421875" style="0" customWidth="1"/>
    <col min="20" max="25" width="8.7109375" style="0" customWidth="1"/>
    <col min="26" max="26" width="1.421875" style="0" customWidth="1"/>
    <col min="27" max="29" width="8.7109375" style="0" customWidth="1"/>
    <col min="30" max="30" width="1.421875" style="0" customWidth="1"/>
    <col min="31" max="31" width="8.7109375" style="0" customWidth="1"/>
    <col min="32" max="32" width="3.57421875" style="0" customWidth="1"/>
    <col min="33" max="35" width="9.140625" style="0" customWidth="1"/>
    <col min="36" max="50" width="8.7109375" style="0" customWidth="1"/>
  </cols>
  <sheetData>
    <row r="1" spans="1:63" ht="30" customHeight="1">
      <c r="A1" s="204"/>
      <c r="B1" s="30" t="s">
        <v>71</v>
      </c>
      <c r="C1" s="205"/>
      <c r="D1" s="205"/>
      <c r="E1" s="206"/>
      <c r="X1" s="207"/>
      <c r="Y1" s="207"/>
      <c r="Z1" s="207"/>
      <c r="AA1" s="207"/>
      <c r="AB1" s="207"/>
      <c r="AC1" s="207"/>
      <c r="AD1" s="207"/>
      <c r="AE1" s="207"/>
      <c r="AF1" s="338" t="s">
        <v>34</v>
      </c>
      <c r="AG1" s="32"/>
      <c r="AH1" s="333"/>
      <c r="AI1" s="333"/>
      <c r="AJ1" s="333"/>
      <c r="AK1" s="333"/>
      <c r="AL1" s="333"/>
      <c r="AM1" s="333"/>
      <c r="AN1" s="333"/>
      <c r="AO1" s="333"/>
      <c r="AP1" s="333"/>
      <c r="AQ1" s="333"/>
      <c r="AR1" s="334"/>
      <c r="AS1" s="334"/>
      <c r="AT1" s="334"/>
      <c r="AU1" s="334"/>
      <c r="AV1" s="334"/>
      <c r="AW1" s="334"/>
      <c r="AX1" s="334"/>
      <c r="AY1" s="334"/>
      <c r="AZ1" s="334"/>
      <c r="BA1" s="334"/>
      <c r="BB1" s="334"/>
      <c r="BC1" s="334"/>
      <c r="BD1" s="334"/>
      <c r="BE1" s="334"/>
      <c r="BF1" s="334"/>
      <c r="BG1" s="334"/>
      <c r="BH1" s="334"/>
      <c r="BI1" s="334"/>
      <c r="BJ1" s="334"/>
      <c r="BK1" s="334"/>
    </row>
    <row r="2" spans="1:63" ht="15" customHeight="1">
      <c r="A2" s="76"/>
      <c r="B2" s="76" t="s">
        <v>1</v>
      </c>
      <c r="C2" s="76"/>
      <c r="D2" s="76"/>
      <c r="E2" s="208"/>
      <c r="X2" s="207"/>
      <c r="Y2" s="207"/>
      <c r="Z2" s="207"/>
      <c r="AA2" s="207"/>
      <c r="AB2" s="207"/>
      <c r="AC2" s="207"/>
      <c r="AD2" s="207"/>
      <c r="AE2" s="207"/>
      <c r="AF2" s="207"/>
      <c r="AG2" s="32"/>
      <c r="AH2" s="333"/>
      <c r="AI2" s="333"/>
      <c r="AJ2" s="333"/>
      <c r="AK2" s="333"/>
      <c r="AL2" s="333"/>
      <c r="AM2" s="333"/>
      <c r="AN2" s="333"/>
      <c r="AO2" s="333"/>
      <c r="AP2" s="333"/>
      <c r="AQ2" s="333"/>
      <c r="AR2" s="334"/>
      <c r="AS2" s="334"/>
      <c r="AT2" s="334"/>
      <c r="AU2" s="334"/>
      <c r="AV2" s="334"/>
      <c r="AW2" s="334"/>
      <c r="AX2" s="334"/>
      <c r="AY2" s="334"/>
      <c r="AZ2" s="334"/>
      <c r="BA2" s="334"/>
      <c r="BB2" s="334"/>
      <c r="BC2" s="334"/>
      <c r="BD2" s="334"/>
      <c r="BE2" s="334"/>
      <c r="BF2" s="334"/>
      <c r="BG2" s="334"/>
      <c r="BH2" s="334"/>
      <c r="BI2" s="334"/>
      <c r="BJ2" s="334"/>
      <c r="BK2" s="334"/>
    </row>
    <row r="3" spans="1:63" ht="16.5" customHeight="1">
      <c r="A3" s="76"/>
      <c r="B3" s="77" t="s">
        <v>2</v>
      </c>
      <c r="C3" s="77"/>
      <c r="D3" s="77"/>
      <c r="E3" s="209"/>
      <c r="P3" s="81"/>
      <c r="X3" s="207"/>
      <c r="Y3" s="207"/>
      <c r="Z3" s="207"/>
      <c r="AA3" s="207"/>
      <c r="AB3" s="207"/>
      <c r="AC3" s="207"/>
      <c r="AD3" s="207"/>
      <c r="AE3" s="207"/>
      <c r="AF3" s="207"/>
      <c r="AG3" s="32"/>
      <c r="AH3" s="333"/>
      <c r="AI3" s="333"/>
      <c r="AJ3" s="333"/>
      <c r="AK3" s="333"/>
      <c r="AL3" s="333"/>
      <c r="AM3" s="333"/>
      <c r="AN3" s="333"/>
      <c r="AO3" s="333"/>
      <c r="AP3" s="333"/>
      <c r="AQ3" s="333"/>
      <c r="AR3" s="334"/>
      <c r="AS3" s="334"/>
      <c r="AT3" s="334"/>
      <c r="AU3" s="334"/>
      <c r="AV3" s="334"/>
      <c r="AW3" s="334"/>
      <c r="AX3" s="334"/>
      <c r="AY3" s="334"/>
      <c r="AZ3" s="334"/>
      <c r="BA3" s="334"/>
      <c r="BB3" s="334"/>
      <c r="BC3" s="334"/>
      <c r="BD3" s="334"/>
      <c r="BE3" s="334"/>
      <c r="BF3" s="334"/>
      <c r="BG3" s="334"/>
      <c r="BH3" s="334"/>
      <c r="BI3" s="334"/>
      <c r="BJ3" s="334"/>
      <c r="BK3" s="334"/>
    </row>
    <row r="4" spans="1:63" ht="19.5" customHeight="1">
      <c r="A4" s="210"/>
      <c r="B4" s="76"/>
      <c r="C4" s="76"/>
      <c r="D4" s="76"/>
      <c r="E4" s="76"/>
      <c r="F4" s="211"/>
      <c r="G4" s="211"/>
      <c r="H4" s="211"/>
      <c r="I4" s="211"/>
      <c r="J4" s="211"/>
      <c r="K4" s="212"/>
      <c r="L4" s="212"/>
      <c r="M4" s="212"/>
      <c r="N4" s="212"/>
      <c r="O4" s="212"/>
      <c r="P4" s="212"/>
      <c r="Q4" s="212"/>
      <c r="R4" s="212"/>
      <c r="S4" s="212"/>
      <c r="T4" s="212"/>
      <c r="U4" s="212"/>
      <c r="V4" s="212"/>
      <c r="W4" s="212"/>
      <c r="X4" s="28"/>
      <c r="Y4" s="28"/>
      <c r="Z4" s="212"/>
      <c r="AA4" s="207"/>
      <c r="AB4" s="207"/>
      <c r="AC4" s="207"/>
      <c r="AD4" s="212"/>
      <c r="AE4" s="207"/>
      <c r="AF4" s="207"/>
      <c r="AG4" s="32"/>
      <c r="AH4" s="333"/>
      <c r="AI4" s="333"/>
      <c r="AJ4" s="333"/>
      <c r="AK4" s="333"/>
      <c r="AL4" s="333"/>
      <c r="AM4" s="333"/>
      <c r="AN4" s="333"/>
      <c r="AO4" s="333"/>
      <c r="AP4" s="333"/>
      <c r="AQ4" s="333"/>
      <c r="AR4" s="334"/>
      <c r="AS4" s="334"/>
      <c r="AT4" s="334"/>
      <c r="AU4" s="334"/>
      <c r="AV4" s="334"/>
      <c r="AW4" s="334"/>
      <c r="AX4" s="334"/>
      <c r="AY4" s="334"/>
      <c r="AZ4" s="334"/>
      <c r="BA4" s="334"/>
      <c r="BB4" s="334"/>
      <c r="BC4" s="334"/>
      <c r="BD4" s="334"/>
      <c r="BE4" s="334"/>
      <c r="BF4" s="334"/>
      <c r="BG4" s="334"/>
      <c r="BH4" s="334"/>
      <c r="BI4" s="334"/>
      <c r="BJ4" s="334"/>
      <c r="BK4" s="334"/>
    </row>
    <row r="5" spans="3:63" ht="15" customHeight="1">
      <c r="C5" s="78"/>
      <c r="D5" s="213" t="s">
        <v>72</v>
      </c>
      <c r="E5" s="214"/>
      <c r="G5" s="215" t="s">
        <v>73</v>
      </c>
      <c r="H5" s="216"/>
      <c r="I5" s="216"/>
      <c r="J5" s="216"/>
      <c r="K5" s="216"/>
      <c r="L5" s="216"/>
      <c r="M5" s="216"/>
      <c r="N5" s="216"/>
      <c r="O5" s="216"/>
      <c r="P5" s="216"/>
      <c r="Q5" s="216"/>
      <c r="R5" s="216"/>
      <c r="T5" s="215" t="s">
        <v>74</v>
      </c>
      <c r="U5" s="216"/>
      <c r="V5" s="216"/>
      <c r="W5" s="216"/>
      <c r="X5" s="216"/>
      <c r="Y5" s="216"/>
      <c r="Z5" s="216"/>
      <c r="AA5" s="216"/>
      <c r="AB5" s="216"/>
      <c r="AC5" s="216"/>
      <c r="AD5" s="216"/>
      <c r="AE5" s="216"/>
      <c r="AG5" s="32"/>
      <c r="AH5" s="333"/>
      <c r="AI5" s="333"/>
      <c r="AJ5" s="333"/>
      <c r="AK5" s="333"/>
      <c r="AL5" s="333"/>
      <c r="AM5" s="333"/>
      <c r="AN5" s="333"/>
      <c r="AO5" s="333"/>
      <c r="AP5" s="333"/>
      <c r="AQ5" s="333"/>
      <c r="AR5" s="334"/>
      <c r="AS5" s="334"/>
      <c r="AT5" s="334"/>
      <c r="AU5" s="334"/>
      <c r="AV5" s="334"/>
      <c r="AW5" s="334"/>
      <c r="AX5" s="334"/>
      <c r="AY5" s="334"/>
      <c r="AZ5" s="334"/>
      <c r="BA5" s="334"/>
      <c r="BB5" s="334"/>
      <c r="BC5" s="334"/>
      <c r="BD5" s="334"/>
      <c r="BE5" s="334"/>
      <c r="BF5" s="334"/>
      <c r="BG5" s="334"/>
      <c r="BH5" s="334"/>
      <c r="BI5" s="334"/>
      <c r="BJ5" s="334"/>
      <c r="BK5" s="334"/>
    </row>
    <row r="6" spans="1:63" ht="18" customHeight="1">
      <c r="A6" s="217"/>
      <c r="B6" s="328"/>
      <c r="C6" s="78"/>
      <c r="D6" s="218" t="s">
        <v>75</v>
      </c>
      <c r="E6" s="219" t="s">
        <v>76</v>
      </c>
      <c r="F6" s="220"/>
      <c r="G6" s="221" t="s">
        <v>12</v>
      </c>
      <c r="H6" s="222" t="s">
        <v>13</v>
      </c>
      <c r="I6" s="222" t="s">
        <v>77</v>
      </c>
      <c r="J6" s="222" t="s">
        <v>15</v>
      </c>
      <c r="K6" s="222" t="s">
        <v>78</v>
      </c>
      <c r="L6" s="223" t="s">
        <v>79</v>
      </c>
      <c r="M6" s="220"/>
      <c r="N6" s="221" t="s">
        <v>17</v>
      </c>
      <c r="O6" s="222" t="s">
        <v>18</v>
      </c>
      <c r="P6" s="223" t="s">
        <v>80</v>
      </c>
      <c r="Q6" s="207"/>
      <c r="R6" s="224" t="s">
        <v>81</v>
      </c>
      <c r="S6" s="207"/>
      <c r="T6" s="221" t="s">
        <v>12</v>
      </c>
      <c r="U6" s="222" t="s">
        <v>13</v>
      </c>
      <c r="V6" s="222" t="s">
        <v>77</v>
      </c>
      <c r="W6" s="222" t="s">
        <v>15</v>
      </c>
      <c r="X6" s="222" t="s">
        <v>78</v>
      </c>
      <c r="Y6" s="223" t="s">
        <v>79</v>
      </c>
      <c r="Z6" s="207"/>
      <c r="AA6" s="221" t="s">
        <v>17</v>
      </c>
      <c r="AB6" s="222" t="s">
        <v>18</v>
      </c>
      <c r="AC6" s="223" t="s">
        <v>80</v>
      </c>
      <c r="AD6" s="63"/>
      <c r="AE6" s="225" t="s">
        <v>81</v>
      </c>
      <c r="AG6" s="32"/>
      <c r="AH6" s="333"/>
      <c r="AI6" s="333"/>
      <c r="AJ6" s="333"/>
      <c r="AK6" s="333"/>
      <c r="AL6" s="333"/>
      <c r="AM6" s="333"/>
      <c r="AN6" s="333"/>
      <c r="AO6" s="333"/>
      <c r="AP6" s="333"/>
      <c r="AQ6" s="333"/>
      <c r="AR6" s="334"/>
      <c r="AS6" s="334"/>
      <c r="AT6" s="334"/>
      <c r="AU6" s="334"/>
      <c r="AV6" s="334"/>
      <c r="AW6" s="334"/>
      <c r="AX6" s="334"/>
      <c r="AY6" s="334"/>
      <c r="AZ6" s="334"/>
      <c r="BA6" s="334"/>
      <c r="BB6" s="334"/>
      <c r="BC6" s="334"/>
      <c r="BD6" s="334"/>
      <c r="BE6" s="334"/>
      <c r="BF6" s="334"/>
      <c r="BG6" s="334"/>
      <c r="BH6" s="334"/>
      <c r="BI6" s="334"/>
      <c r="BJ6" s="334"/>
      <c r="BK6" s="334"/>
    </row>
    <row r="7" spans="1:63" ht="18" customHeight="1">
      <c r="A7" s="217"/>
      <c r="B7" s="328"/>
      <c r="C7" s="78"/>
      <c r="D7" s="226"/>
      <c r="E7" s="227"/>
      <c r="F7" s="220"/>
      <c r="G7" s="290"/>
      <c r="H7" s="291"/>
      <c r="I7" s="291"/>
      <c r="J7" s="291"/>
      <c r="K7" s="291"/>
      <c r="L7" s="292"/>
      <c r="M7" s="220"/>
      <c r="N7" s="290"/>
      <c r="O7" s="291"/>
      <c r="P7" s="292"/>
      <c r="Q7" s="207"/>
      <c r="R7" s="293"/>
      <c r="S7" s="207"/>
      <c r="T7" s="290"/>
      <c r="U7" s="291"/>
      <c r="V7" s="291"/>
      <c r="W7" s="291"/>
      <c r="X7" s="291"/>
      <c r="Y7" s="292"/>
      <c r="Z7" s="207"/>
      <c r="AA7" s="290"/>
      <c r="AB7" s="291"/>
      <c r="AC7" s="292"/>
      <c r="AD7" s="63"/>
      <c r="AE7" s="294"/>
      <c r="AG7" s="32"/>
      <c r="AH7" s="333"/>
      <c r="AI7" s="333"/>
      <c r="AJ7" s="333"/>
      <c r="AK7" s="333"/>
      <c r="AL7" s="333"/>
      <c r="AM7" s="333"/>
      <c r="AN7" s="333"/>
      <c r="AO7" s="333"/>
      <c r="AP7" s="333"/>
      <c r="AQ7" s="333"/>
      <c r="AR7" s="334"/>
      <c r="AS7" s="334"/>
      <c r="AT7" s="334"/>
      <c r="AU7" s="334"/>
      <c r="AV7" s="334"/>
      <c r="AW7" s="334"/>
      <c r="AX7" s="334"/>
      <c r="AY7" s="334"/>
      <c r="AZ7" s="334"/>
      <c r="BA7" s="334"/>
      <c r="BB7" s="334"/>
      <c r="BC7" s="334"/>
      <c r="BD7" s="334"/>
      <c r="BE7" s="334"/>
      <c r="BF7" s="334"/>
      <c r="BG7" s="334"/>
      <c r="BH7" s="334"/>
      <c r="BI7" s="334"/>
      <c r="BJ7" s="334"/>
      <c r="BK7" s="334"/>
    </row>
    <row r="8" spans="1:63" ht="6" customHeight="1">
      <c r="A8" s="228"/>
      <c r="B8" s="329"/>
      <c r="C8" s="229"/>
      <c r="D8" s="78"/>
      <c r="E8" s="230"/>
      <c r="F8" s="162"/>
      <c r="G8" s="231"/>
      <c r="H8" s="231"/>
      <c r="I8" s="231"/>
      <c r="J8" s="231"/>
      <c r="K8" s="231"/>
      <c r="L8" s="231"/>
      <c r="M8" s="162"/>
      <c r="N8" s="231"/>
      <c r="O8" s="231"/>
      <c r="P8" s="231"/>
      <c r="Q8" s="162"/>
      <c r="R8" s="231"/>
      <c r="S8" s="162"/>
      <c r="T8" s="231"/>
      <c r="U8" s="231"/>
      <c r="V8" s="231"/>
      <c r="W8" s="231"/>
      <c r="X8" s="231"/>
      <c r="Y8" s="231"/>
      <c r="Z8" s="162"/>
      <c r="AA8" s="231"/>
      <c r="AB8" s="231"/>
      <c r="AC8" s="231"/>
      <c r="AD8" s="162"/>
      <c r="AE8" s="231"/>
      <c r="AF8" s="162"/>
      <c r="AG8" s="32"/>
      <c r="AH8" s="333"/>
      <c r="AI8" s="333"/>
      <c r="AJ8" s="333"/>
      <c r="AK8" s="333"/>
      <c r="AL8" s="333"/>
      <c r="AM8" s="333"/>
      <c r="AN8" s="333"/>
      <c r="AO8" s="333"/>
      <c r="AP8" s="333"/>
      <c r="AQ8" s="333"/>
      <c r="AR8" s="334"/>
      <c r="AS8" s="334"/>
      <c r="AT8" s="334"/>
      <c r="AU8" s="334"/>
      <c r="AV8" s="334"/>
      <c r="AW8" s="334"/>
      <c r="AX8" s="334"/>
      <c r="AY8" s="334"/>
      <c r="AZ8" s="334"/>
      <c r="BA8" s="334"/>
      <c r="BB8" s="334"/>
      <c r="BC8" s="334"/>
      <c r="BD8" s="334"/>
      <c r="BE8" s="334"/>
      <c r="BF8" s="334"/>
      <c r="BG8" s="334"/>
      <c r="BH8" s="334"/>
      <c r="BI8" s="334"/>
      <c r="BJ8" s="334"/>
      <c r="BK8" s="334"/>
    </row>
    <row r="9" spans="1:63" ht="18" customHeight="1">
      <c r="A9" s="232"/>
      <c r="B9" s="295" t="s">
        <v>82</v>
      </c>
      <c r="C9" s="233"/>
      <c r="D9" s="299" t="s">
        <v>83</v>
      </c>
      <c r="E9" s="302" t="s">
        <v>84</v>
      </c>
      <c r="F9" s="78"/>
      <c r="G9" s="113">
        <v>89.7505172203967</v>
      </c>
      <c r="H9" s="114">
        <v>50.5123524400632</v>
      </c>
      <c r="I9" s="114">
        <v>56.5364488256054</v>
      </c>
      <c r="J9" s="114">
        <v>57.8873068029694</v>
      </c>
      <c r="K9" s="114">
        <v>59.0945600584154</v>
      </c>
      <c r="L9" s="119">
        <v>62.75623706949</v>
      </c>
      <c r="M9" s="234"/>
      <c r="N9" s="310">
        <v>65.194109772423</v>
      </c>
      <c r="O9" s="311">
        <v>75.528781793842</v>
      </c>
      <c r="P9" s="312">
        <v>70.3614457831325</v>
      </c>
      <c r="Q9" s="234"/>
      <c r="R9" s="318">
        <v>64.9291538448164</v>
      </c>
      <c r="S9" s="85"/>
      <c r="T9" s="113">
        <v>59.5729281076435</v>
      </c>
      <c r="U9" s="114">
        <v>-30.2814104816275</v>
      </c>
      <c r="V9" s="114">
        <v>-26.3037536397089</v>
      </c>
      <c r="W9" s="114">
        <v>-26.0425179838512</v>
      </c>
      <c r="X9" s="114">
        <v>-22.7084150119098</v>
      </c>
      <c r="Y9" s="119">
        <v>-12.8722476048597</v>
      </c>
      <c r="Z9" s="234"/>
      <c r="AA9" s="310">
        <v>-21.7372538936232</v>
      </c>
      <c r="AB9" s="311">
        <v>-20.5276834765961</v>
      </c>
      <c r="AC9" s="312">
        <v>-21.0926686342796</v>
      </c>
      <c r="AD9" s="234"/>
      <c r="AE9" s="318">
        <v>-15.594779532547</v>
      </c>
      <c r="AG9" s="32"/>
      <c r="AH9" s="333"/>
      <c r="AI9" s="333"/>
      <c r="AJ9" s="333"/>
      <c r="AK9" s="333"/>
      <c r="AL9" s="333"/>
      <c r="AM9" s="333"/>
      <c r="AN9" s="333"/>
      <c r="AO9" s="333"/>
      <c r="AP9" s="333"/>
      <c r="AQ9" s="333"/>
      <c r="AR9" s="334"/>
      <c r="AS9" s="334"/>
      <c r="AT9" s="334"/>
      <c r="AU9" s="334"/>
      <c r="AV9" s="334"/>
      <c r="AW9" s="334"/>
      <c r="AX9" s="334"/>
      <c r="AY9" s="334"/>
      <c r="AZ9" s="334"/>
      <c r="BA9" s="334"/>
      <c r="BB9" s="334"/>
      <c r="BC9" s="334"/>
      <c r="BD9" s="334"/>
      <c r="BE9" s="334"/>
      <c r="BF9" s="334"/>
      <c r="BG9" s="334"/>
      <c r="BH9" s="334"/>
      <c r="BI9" s="334"/>
      <c r="BJ9" s="334"/>
      <c r="BK9" s="334"/>
    </row>
    <row r="10" spans="2:63" ht="18" customHeight="1">
      <c r="B10" s="296" t="s">
        <v>85</v>
      </c>
      <c r="C10" s="235"/>
      <c r="D10" s="300" t="s">
        <v>83</v>
      </c>
      <c r="E10" s="303" t="s">
        <v>84</v>
      </c>
      <c r="F10" s="75"/>
      <c r="G10" s="305">
        <v>75.5994638335898</v>
      </c>
      <c r="H10" s="236">
        <v>65.6307402075162</v>
      </c>
      <c r="I10" s="236">
        <v>76.5799533336643</v>
      </c>
      <c r="J10" s="236">
        <v>78.7866752718065</v>
      </c>
      <c r="K10" s="236">
        <v>76.9175395919177</v>
      </c>
      <c r="L10" s="306">
        <v>74.7028744476989</v>
      </c>
      <c r="M10" s="236"/>
      <c r="N10" s="313">
        <v>73.5615350245742</v>
      </c>
      <c r="O10" s="327">
        <v>76.972149133694</v>
      </c>
      <c r="P10" s="314">
        <v>75.2668420791341</v>
      </c>
      <c r="Q10" s="236"/>
      <c r="R10" s="319">
        <v>74.8640080566804</v>
      </c>
      <c r="S10" s="84"/>
      <c r="T10" s="321">
        <v>32.8235939618259</v>
      </c>
      <c r="U10" s="237">
        <v>-14.0064693266753</v>
      </c>
      <c r="V10" s="237">
        <v>-6.56131649224571</v>
      </c>
      <c r="W10" s="115">
        <v>-2.98748530040132</v>
      </c>
      <c r="X10" s="237">
        <v>2.31993923630742</v>
      </c>
      <c r="Y10" s="322">
        <v>0.52013445645044</v>
      </c>
      <c r="Z10" s="236"/>
      <c r="AA10" s="313">
        <v>-3.25474258371181</v>
      </c>
      <c r="AB10" s="327">
        <v>-6.78369803341226</v>
      </c>
      <c r="AC10" s="314">
        <v>-5.09194621697642</v>
      </c>
      <c r="AD10" s="236"/>
      <c r="AE10" s="319">
        <v>-1.15875317217367</v>
      </c>
      <c r="AG10" s="32"/>
      <c r="AH10" s="333"/>
      <c r="AI10" s="333"/>
      <c r="AJ10" s="333"/>
      <c r="AK10" s="333"/>
      <c r="AL10" s="333"/>
      <c r="AM10" s="333"/>
      <c r="AN10" s="333"/>
      <c r="AO10" s="333"/>
      <c r="AP10" s="333"/>
      <c r="AQ10" s="333"/>
      <c r="AR10" s="334"/>
      <c r="AS10" s="334"/>
      <c r="AT10" s="334"/>
      <c r="AU10" s="334"/>
      <c r="AV10" s="334"/>
      <c r="AW10" s="334"/>
      <c r="AX10" s="334"/>
      <c r="AY10" s="334"/>
      <c r="AZ10" s="334"/>
      <c r="BA10" s="334"/>
      <c r="BB10" s="334"/>
      <c r="BC10" s="334"/>
      <c r="BD10" s="334"/>
      <c r="BE10" s="334"/>
      <c r="BF10" s="334"/>
      <c r="BG10" s="334"/>
      <c r="BH10" s="334"/>
      <c r="BI10" s="334"/>
      <c r="BJ10" s="334"/>
      <c r="BK10" s="334"/>
    </row>
    <row r="11" spans="1:63" ht="18" customHeight="1">
      <c r="A11" s="232"/>
      <c r="B11" s="297" t="s">
        <v>86</v>
      </c>
      <c r="C11" s="75"/>
      <c r="D11" s="300" t="s">
        <v>83</v>
      </c>
      <c r="E11" s="303" t="s">
        <v>84</v>
      </c>
      <c r="F11" s="75"/>
      <c r="G11" s="305">
        <v>60.7385892116182</v>
      </c>
      <c r="H11" s="236">
        <v>38.8464730290456</v>
      </c>
      <c r="I11" s="236">
        <v>41.3858921161825</v>
      </c>
      <c r="J11" s="236">
        <v>42.7219917012448</v>
      </c>
      <c r="K11" s="236">
        <v>44.6431535269709</v>
      </c>
      <c r="L11" s="306">
        <v>45.6672199170124</v>
      </c>
      <c r="M11" s="236"/>
      <c r="N11" s="313">
        <v>50.2697095435684</v>
      </c>
      <c r="O11" s="327">
        <v>59.1452282157676</v>
      </c>
      <c r="P11" s="314">
        <v>54.707468879668</v>
      </c>
      <c r="Q11" s="236"/>
      <c r="R11" s="319">
        <v>48.2501481920569</v>
      </c>
      <c r="S11" s="84"/>
      <c r="T11" s="321">
        <v>59.2491081408122</v>
      </c>
      <c r="U11" s="237">
        <v>-17.9093400140922</v>
      </c>
      <c r="V11" s="237">
        <v>-19.7847243912947</v>
      </c>
      <c r="W11" s="237">
        <v>-21.6517758476914</v>
      </c>
      <c r="X11" s="237">
        <v>-17.6265216836859</v>
      </c>
      <c r="Y11" s="322">
        <v>-7.09734429289227</v>
      </c>
      <c r="Z11" s="237"/>
      <c r="AA11" s="313">
        <v>-14.8788972501582</v>
      </c>
      <c r="AB11" s="327">
        <v>-8.21354418311094</v>
      </c>
      <c r="AC11" s="314">
        <v>-11.4010022864356</v>
      </c>
      <c r="AD11" s="237"/>
      <c r="AE11" s="325">
        <v>-8.53659428912834</v>
      </c>
      <c r="AG11" s="32"/>
      <c r="AH11" s="333"/>
      <c r="AI11" s="333"/>
      <c r="AJ11" s="333"/>
      <c r="AK11" s="333"/>
      <c r="AL11" s="333"/>
      <c r="AM11" s="333"/>
      <c r="AN11" s="333"/>
      <c r="AO11" s="333"/>
      <c r="AP11" s="333"/>
      <c r="AQ11" s="333"/>
      <c r="AR11" s="334"/>
      <c r="AS11" s="334"/>
      <c r="AT11" s="334"/>
      <c r="AU11" s="334"/>
      <c r="AV11" s="334"/>
      <c r="AW11" s="334"/>
      <c r="AX11" s="334"/>
      <c r="AY11" s="334"/>
      <c r="AZ11" s="334"/>
      <c r="BA11" s="334"/>
      <c r="BB11" s="334"/>
      <c r="BC11" s="334"/>
      <c r="BD11" s="334"/>
      <c r="BE11" s="334"/>
      <c r="BF11" s="334"/>
      <c r="BG11" s="334"/>
      <c r="BH11" s="334"/>
      <c r="BI11" s="334"/>
      <c r="BJ11" s="334"/>
      <c r="BK11" s="334"/>
    </row>
    <row r="12" spans="1:63" ht="18" customHeight="1">
      <c r="A12" s="232"/>
      <c r="B12" s="297" t="s">
        <v>87</v>
      </c>
      <c r="C12" s="75"/>
      <c r="D12" s="300" t="s">
        <v>83</v>
      </c>
      <c r="E12" s="303" t="s">
        <v>84</v>
      </c>
      <c r="F12" s="75"/>
      <c r="G12" s="305">
        <v>68.6909961955755</v>
      </c>
      <c r="H12" s="236">
        <v>54.4925085716969</v>
      </c>
      <c r="I12" s="236">
        <v>63.3882861302897</v>
      </c>
      <c r="J12" s="236">
        <v>66.3660701704945</v>
      </c>
      <c r="K12" s="236">
        <v>62.5616457658165</v>
      </c>
      <c r="L12" s="306">
        <v>63.0999013667746</v>
      </c>
      <c r="M12" s="236"/>
      <c r="N12" s="313">
        <v>64.9570240946878</v>
      </c>
      <c r="O12" s="327">
        <v>68.442064722183</v>
      </c>
      <c r="P12" s="314">
        <v>66.6995444084354</v>
      </c>
      <c r="Q12" s="236"/>
      <c r="R12" s="319">
        <v>64.1283708072492</v>
      </c>
      <c r="S12" s="84"/>
      <c r="T12" s="321">
        <v>15.6249867122996</v>
      </c>
      <c r="U12" s="237">
        <v>-33.1706442669729</v>
      </c>
      <c r="V12" s="237">
        <v>-25.3643746341621</v>
      </c>
      <c r="W12" s="237">
        <v>-22.5907099886111</v>
      </c>
      <c r="X12" s="237">
        <v>-18.5784844158091</v>
      </c>
      <c r="Y12" s="322">
        <v>-18.7797430532456</v>
      </c>
      <c r="Z12" s="237"/>
      <c r="AA12" s="313">
        <v>-16.192327155826</v>
      </c>
      <c r="AB12" s="327">
        <v>-17.9202635276425</v>
      </c>
      <c r="AC12" s="314">
        <v>-17.0878572226169</v>
      </c>
      <c r="AD12" s="237"/>
      <c r="AE12" s="325">
        <v>-18.2842204626041</v>
      </c>
      <c r="AG12" s="32"/>
      <c r="AH12" s="333"/>
      <c r="AI12" s="333"/>
      <c r="AJ12" s="333"/>
      <c r="AK12" s="333"/>
      <c r="AL12" s="333"/>
      <c r="AM12" s="333"/>
      <c r="AN12" s="333"/>
      <c r="AO12" s="333"/>
      <c r="AP12" s="333"/>
      <c r="AQ12" s="333"/>
      <c r="AR12" s="334"/>
      <c r="AS12" s="334"/>
      <c r="AT12" s="334"/>
      <c r="AU12" s="334"/>
      <c r="AV12" s="334"/>
      <c r="AW12" s="334"/>
      <c r="AX12" s="334"/>
      <c r="AY12" s="334"/>
      <c r="AZ12" s="334"/>
      <c r="BA12" s="334"/>
      <c r="BB12" s="334"/>
      <c r="BC12" s="334"/>
      <c r="BD12" s="334"/>
      <c r="BE12" s="334"/>
      <c r="BF12" s="334"/>
      <c r="BG12" s="334"/>
      <c r="BH12" s="334"/>
      <c r="BI12" s="334"/>
      <c r="BJ12" s="334"/>
      <c r="BK12" s="334"/>
    </row>
    <row r="13" spans="1:63" ht="18" customHeight="1">
      <c r="A13" s="232"/>
      <c r="B13" s="297" t="s">
        <v>88</v>
      </c>
      <c r="C13" s="75"/>
      <c r="D13" s="300" t="s">
        <v>83</v>
      </c>
      <c r="E13" s="303" t="s">
        <v>84</v>
      </c>
      <c r="F13" s="75"/>
      <c r="G13" s="305">
        <v>77.1884762235334</v>
      </c>
      <c r="H13" s="236">
        <v>50.9961818812912</v>
      </c>
      <c r="I13" s="236">
        <v>58.0215203054494</v>
      </c>
      <c r="J13" s="236">
        <v>60.0138840680319</v>
      </c>
      <c r="K13" s="236">
        <v>56.9593891010065</v>
      </c>
      <c r="L13" s="306">
        <v>60.6358903158625</v>
      </c>
      <c r="M13" s="236"/>
      <c r="N13" s="313">
        <v>58.74349184311</v>
      </c>
      <c r="O13" s="327">
        <v>63.4918431100312</v>
      </c>
      <c r="P13" s="314">
        <v>61.1176674765706</v>
      </c>
      <c r="Q13" s="236"/>
      <c r="R13" s="319">
        <v>60.7735409332077</v>
      </c>
      <c r="S13" s="84"/>
      <c r="T13" s="321">
        <v>30.6500423031492</v>
      </c>
      <c r="U13" s="237">
        <v>-29.7985570005021</v>
      </c>
      <c r="V13" s="237">
        <v>-26.9955509440972</v>
      </c>
      <c r="W13" s="237">
        <v>-24.0438398464139</v>
      </c>
      <c r="X13" s="237">
        <v>-25.0531571953254</v>
      </c>
      <c r="Y13" s="322">
        <v>-17.2117199048035</v>
      </c>
      <c r="Z13" s="237"/>
      <c r="AA13" s="313">
        <v>-29.6160240963784</v>
      </c>
      <c r="AB13" s="327">
        <v>-28.5741952192055</v>
      </c>
      <c r="AC13" s="314">
        <v>-29.0786965258781</v>
      </c>
      <c r="AD13" s="237"/>
      <c r="AE13" s="325">
        <v>-21.0094383635574</v>
      </c>
      <c r="AG13" s="32"/>
      <c r="AH13" s="333"/>
      <c r="AI13" s="333"/>
      <c r="AJ13" s="333"/>
      <c r="AK13" s="333"/>
      <c r="AL13" s="333"/>
      <c r="AM13" s="333"/>
      <c r="AN13" s="333"/>
      <c r="AO13" s="333"/>
      <c r="AP13" s="333"/>
      <c r="AQ13" s="333"/>
      <c r="AR13" s="334"/>
      <c r="AS13" s="334"/>
      <c r="AT13" s="334"/>
      <c r="AU13" s="334"/>
      <c r="AV13" s="334"/>
      <c r="AW13" s="334"/>
      <c r="AX13" s="334"/>
      <c r="AY13" s="334"/>
      <c r="AZ13" s="334"/>
      <c r="BA13" s="334"/>
      <c r="BB13" s="334"/>
      <c r="BC13" s="334"/>
      <c r="BD13" s="334"/>
      <c r="BE13" s="334"/>
      <c r="BF13" s="334"/>
      <c r="BG13" s="334"/>
      <c r="BH13" s="334"/>
      <c r="BI13" s="334"/>
      <c r="BJ13" s="334"/>
      <c r="BK13" s="334"/>
    </row>
    <row r="14" spans="1:63" ht="18" customHeight="1">
      <c r="A14" s="232"/>
      <c r="B14" s="297" t="s">
        <v>89</v>
      </c>
      <c r="C14" s="75"/>
      <c r="D14" s="300" t="s">
        <v>83</v>
      </c>
      <c r="E14" s="303" t="s">
        <v>84</v>
      </c>
      <c r="F14" s="75"/>
      <c r="G14" s="305">
        <v>83.8637298530346</v>
      </c>
      <c r="H14" s="236">
        <v>66.792565723047</v>
      </c>
      <c r="I14" s="236">
        <v>70.5919748700497</v>
      </c>
      <c r="J14" s="236">
        <v>72.0429303317003</v>
      </c>
      <c r="K14" s="236">
        <v>72.7983246699824</v>
      </c>
      <c r="L14" s="306">
        <v>73.2179050895628</v>
      </c>
      <c r="M14" s="236"/>
      <c r="N14" s="313">
        <v>76.4481507797015</v>
      </c>
      <c r="O14" s="327">
        <v>81.6835570846266</v>
      </c>
      <c r="P14" s="314">
        <v>79.065853932164</v>
      </c>
      <c r="Q14" s="236"/>
      <c r="R14" s="319">
        <v>74.8887476160203</v>
      </c>
      <c r="S14" s="84"/>
      <c r="T14" s="321">
        <v>49.2144950586003</v>
      </c>
      <c r="U14" s="237">
        <v>-0.890929977630399</v>
      </c>
      <c r="V14" s="237">
        <v>-0.257027728261049</v>
      </c>
      <c r="W14" s="237">
        <v>0.892178917044922</v>
      </c>
      <c r="X14" s="237">
        <v>6.0080391761623</v>
      </c>
      <c r="Y14" s="322">
        <v>9.46060259387236</v>
      </c>
      <c r="Z14" s="237"/>
      <c r="AA14" s="313">
        <v>1.89926123566218</v>
      </c>
      <c r="AB14" s="327">
        <v>-8.75780405687789</v>
      </c>
      <c r="AC14" s="314">
        <v>-3.8988452111981</v>
      </c>
      <c r="AD14" s="237"/>
      <c r="AE14" s="325">
        <v>5.05523694133516</v>
      </c>
      <c r="AG14" s="32"/>
      <c r="AH14" s="333"/>
      <c r="AI14" s="333"/>
      <c r="AJ14" s="333"/>
      <c r="AK14" s="333"/>
      <c r="AL14" s="333"/>
      <c r="AM14" s="333"/>
      <c r="AN14" s="333"/>
      <c r="AO14" s="333"/>
      <c r="AP14" s="333"/>
      <c r="AQ14" s="333"/>
      <c r="AR14" s="334"/>
      <c r="AS14" s="334"/>
      <c r="AT14" s="334"/>
      <c r="AU14" s="334"/>
      <c r="AV14" s="334"/>
      <c r="AW14" s="334"/>
      <c r="AX14" s="334"/>
      <c r="AY14" s="334"/>
      <c r="AZ14" s="334"/>
      <c r="BA14" s="334"/>
      <c r="BB14" s="334"/>
      <c r="BC14" s="334"/>
      <c r="BD14" s="334"/>
      <c r="BE14" s="334"/>
      <c r="BF14" s="334"/>
      <c r="BG14" s="334"/>
      <c r="BH14" s="334"/>
      <c r="BI14" s="334"/>
      <c r="BJ14" s="334"/>
      <c r="BK14" s="334"/>
    </row>
    <row r="15" spans="1:63" ht="18" customHeight="1">
      <c r="A15" s="232"/>
      <c r="B15" s="297" t="s">
        <v>90</v>
      </c>
      <c r="C15" s="75"/>
      <c r="D15" s="300" t="s">
        <v>83</v>
      </c>
      <c r="E15" s="303" t="s">
        <v>84</v>
      </c>
      <c r="F15" s="75"/>
      <c r="G15" s="305">
        <v>73.3806619338066</v>
      </c>
      <c r="H15" s="236">
        <v>51.918808119188</v>
      </c>
      <c r="I15" s="236">
        <v>49.8060193980601</v>
      </c>
      <c r="J15" s="236">
        <v>50.7649235076492</v>
      </c>
      <c r="K15" s="236">
        <v>51.978802119788</v>
      </c>
      <c r="L15" s="306">
        <v>55.5698430156984</v>
      </c>
      <c r="M15" s="236"/>
      <c r="N15" s="313">
        <v>57.2472752724727</v>
      </c>
      <c r="O15" s="327">
        <v>61.6838316168383</v>
      </c>
      <c r="P15" s="314">
        <v>59.4655534446555</v>
      </c>
      <c r="Q15" s="236"/>
      <c r="R15" s="319">
        <v>56.6829031382576</v>
      </c>
      <c r="S15" s="84"/>
      <c r="T15" s="321">
        <v>9.34208033438312</v>
      </c>
      <c r="U15" s="237">
        <v>-33.804054348727</v>
      </c>
      <c r="V15" s="237">
        <v>-40.0511584510571</v>
      </c>
      <c r="W15" s="237">
        <v>-39.1406204348577</v>
      </c>
      <c r="X15" s="237">
        <v>-35.4809754170907</v>
      </c>
      <c r="Y15" s="322">
        <v>-29.2285967683373</v>
      </c>
      <c r="Z15" s="237"/>
      <c r="AA15" s="313">
        <v>-32.0941600788801</v>
      </c>
      <c r="AB15" s="327">
        <v>-32.5457288830704</v>
      </c>
      <c r="AC15" s="314">
        <v>-32.3291191354961</v>
      </c>
      <c r="AD15" s="237"/>
      <c r="AE15" s="325">
        <v>-30.1873623196556</v>
      </c>
      <c r="AG15" s="32"/>
      <c r="AH15" s="333"/>
      <c r="AI15" s="333"/>
      <c r="AJ15" s="333"/>
      <c r="AK15" s="333"/>
      <c r="AL15" s="333"/>
      <c r="AM15" s="333"/>
      <c r="AN15" s="333"/>
      <c r="AO15" s="333"/>
      <c r="AP15" s="333"/>
      <c r="AQ15" s="333"/>
      <c r="AR15" s="334"/>
      <c r="AS15" s="334"/>
      <c r="AT15" s="334"/>
      <c r="AU15" s="334"/>
      <c r="AV15" s="334"/>
      <c r="AW15" s="334"/>
      <c r="AX15" s="334"/>
      <c r="AY15" s="334"/>
      <c r="AZ15" s="334"/>
      <c r="BA15" s="334"/>
      <c r="BB15" s="334"/>
      <c r="BC15" s="334"/>
      <c r="BD15" s="334"/>
      <c r="BE15" s="334"/>
      <c r="BF15" s="334"/>
      <c r="BG15" s="334"/>
      <c r="BH15" s="334"/>
      <c r="BI15" s="334"/>
      <c r="BJ15" s="334"/>
      <c r="BK15" s="334"/>
    </row>
    <row r="16" spans="1:63" ht="18" customHeight="1">
      <c r="A16" s="232"/>
      <c r="B16" s="297" t="s">
        <v>91</v>
      </c>
      <c r="C16" s="75"/>
      <c r="D16" s="300" t="s">
        <v>83</v>
      </c>
      <c r="E16" s="303" t="s">
        <v>84</v>
      </c>
      <c r="F16" s="75"/>
      <c r="G16" s="305">
        <v>85.4804365184988</v>
      </c>
      <c r="H16" s="236">
        <v>62.0841096619643</v>
      </c>
      <c r="I16" s="236">
        <v>75.9848283204684</v>
      </c>
      <c r="J16" s="236">
        <v>74.0284801703486</v>
      </c>
      <c r="K16" s="236">
        <v>69.6233697098749</v>
      </c>
      <c r="L16" s="306">
        <v>73.440244876231</v>
      </c>
      <c r="M16" s="236"/>
      <c r="N16" s="313">
        <v>65.6108597285067</v>
      </c>
      <c r="O16" s="327">
        <v>65.1517167953154</v>
      </c>
      <c r="P16" s="314">
        <v>65.381288261911</v>
      </c>
      <c r="Q16" s="236"/>
      <c r="R16" s="319">
        <v>71.1376858435681</v>
      </c>
      <c r="S16" s="84"/>
      <c r="T16" s="321">
        <v>34.0565402430604</v>
      </c>
      <c r="U16" s="237">
        <v>-23.6807053611501</v>
      </c>
      <c r="V16" s="237">
        <v>-12.1088875568754</v>
      </c>
      <c r="W16" s="237">
        <v>-14.8344918394218</v>
      </c>
      <c r="X16" s="237">
        <v>-15.7036758396058</v>
      </c>
      <c r="Y16" s="322">
        <v>-8.44742805955346</v>
      </c>
      <c r="Z16" s="237"/>
      <c r="AA16" s="313">
        <v>-21.4615768080374</v>
      </c>
      <c r="AB16" s="327">
        <v>-29.0842679517498</v>
      </c>
      <c r="AC16" s="314">
        <v>-25.4539642527573</v>
      </c>
      <c r="AD16" s="237"/>
      <c r="AE16" s="325">
        <v>-13.6220643629586</v>
      </c>
      <c r="AG16" s="32"/>
      <c r="AH16" s="333"/>
      <c r="AI16" s="333"/>
      <c r="AJ16" s="333"/>
      <c r="AK16" s="333"/>
      <c r="AL16" s="333"/>
      <c r="AM16" s="333"/>
      <c r="AN16" s="333"/>
      <c r="AO16" s="333"/>
      <c r="AP16" s="333"/>
      <c r="AQ16" s="333"/>
      <c r="AR16" s="334"/>
      <c r="AS16" s="334"/>
      <c r="AT16" s="334"/>
      <c r="AU16" s="334"/>
      <c r="AV16" s="334"/>
      <c r="AW16" s="334"/>
      <c r="AX16" s="334"/>
      <c r="AY16" s="334"/>
      <c r="AZ16" s="334"/>
      <c r="BA16" s="334"/>
      <c r="BB16" s="334"/>
      <c r="BC16" s="334"/>
      <c r="BD16" s="334"/>
      <c r="BE16" s="334"/>
      <c r="BF16" s="334"/>
      <c r="BG16" s="334"/>
      <c r="BH16" s="334"/>
      <c r="BI16" s="334"/>
      <c r="BJ16" s="334"/>
      <c r="BK16" s="334"/>
    </row>
    <row r="17" spans="2:63" ht="18" customHeight="1">
      <c r="B17" s="297" t="s">
        <v>92</v>
      </c>
      <c r="C17" s="75"/>
      <c r="D17" s="300" t="s">
        <v>83</v>
      </c>
      <c r="E17" s="303" t="s">
        <v>84</v>
      </c>
      <c r="F17" s="75"/>
      <c r="G17" s="305">
        <v>72.0444847759349</v>
      </c>
      <c r="H17" s="236">
        <v>40.8530110246558</v>
      </c>
      <c r="I17" s="236">
        <v>38.5592647655088</v>
      </c>
      <c r="J17" s="236">
        <v>39.2717162550923</v>
      </c>
      <c r="K17" s="236">
        <v>40.472650744309</v>
      </c>
      <c r="L17" s="306">
        <v>46.2402255131002</v>
      </c>
      <c r="M17" s="236"/>
      <c r="N17" s="313">
        <v>49.4101519510358</v>
      </c>
      <c r="O17" s="327">
        <v>55.8260768829764</v>
      </c>
      <c r="P17" s="314">
        <v>52.6181144170061</v>
      </c>
      <c r="Q17" s="236"/>
      <c r="R17" s="319">
        <v>48.0624794856447</v>
      </c>
      <c r="S17" s="84"/>
      <c r="T17" s="321">
        <v>21.7067082665307</v>
      </c>
      <c r="U17" s="237">
        <v>-44.9591347054734</v>
      </c>
      <c r="V17" s="237">
        <v>-52.1667572559039</v>
      </c>
      <c r="W17" s="237">
        <v>-51.7680291787272</v>
      </c>
      <c r="X17" s="237">
        <v>-46.2765765989241</v>
      </c>
      <c r="Y17" s="322">
        <v>-37.645982359239</v>
      </c>
      <c r="Z17" s="237"/>
      <c r="AA17" s="313">
        <v>-39.9247981902039</v>
      </c>
      <c r="AB17" s="327">
        <v>-37.4856233919165</v>
      </c>
      <c r="AC17" s="314">
        <v>-38.6550617434241</v>
      </c>
      <c r="AD17" s="237"/>
      <c r="AE17" s="325">
        <v>-37.9651679485406</v>
      </c>
      <c r="AG17" s="32"/>
      <c r="AH17" s="333"/>
      <c r="AI17" s="333"/>
      <c r="AJ17" s="333"/>
      <c r="AK17" s="333"/>
      <c r="AL17" s="333"/>
      <c r="AM17" s="333"/>
      <c r="AN17" s="333"/>
      <c r="AO17" s="333"/>
      <c r="AP17" s="333"/>
      <c r="AQ17" s="333"/>
      <c r="AR17" s="334"/>
      <c r="AS17" s="334"/>
      <c r="AT17" s="334"/>
      <c r="AU17" s="334"/>
      <c r="AV17" s="334"/>
      <c r="AW17" s="334"/>
      <c r="AX17" s="334"/>
      <c r="AY17" s="334"/>
      <c r="AZ17" s="334"/>
      <c r="BA17" s="334"/>
      <c r="BB17" s="334"/>
      <c r="BC17" s="334"/>
      <c r="BD17" s="334"/>
      <c r="BE17" s="334"/>
      <c r="BF17" s="334"/>
      <c r="BG17" s="334"/>
      <c r="BH17" s="334"/>
      <c r="BI17" s="334"/>
      <c r="BJ17" s="334"/>
      <c r="BK17" s="334"/>
    </row>
    <row r="18" spans="1:63" ht="18" customHeight="1">
      <c r="A18" s="232"/>
      <c r="B18" s="297" t="s">
        <v>93</v>
      </c>
      <c r="C18" s="75"/>
      <c r="D18" s="300" t="s">
        <v>83</v>
      </c>
      <c r="E18" s="303" t="s">
        <v>84</v>
      </c>
      <c r="F18" s="75"/>
      <c r="G18" s="305">
        <v>83.2492431886982</v>
      </c>
      <c r="H18" s="236">
        <v>62.0585267406659</v>
      </c>
      <c r="I18" s="236">
        <v>84.5498374257203</v>
      </c>
      <c r="J18" s="236">
        <v>87.0052696490637</v>
      </c>
      <c r="K18" s="236">
        <v>83.2492431886982</v>
      </c>
      <c r="L18" s="306">
        <v>80.0224240385693</v>
      </c>
      <c r="M18" s="236"/>
      <c r="N18" s="313">
        <v>79.6838210561722</v>
      </c>
      <c r="O18" s="327">
        <v>80.2219979818365</v>
      </c>
      <c r="P18" s="314">
        <v>79.9529095190043</v>
      </c>
      <c r="Q18" s="236"/>
      <c r="R18" s="319">
        <v>80.002562747265</v>
      </c>
      <c r="S18" s="84"/>
      <c r="T18" s="321">
        <v>24.2382144113263</v>
      </c>
      <c r="U18" s="237">
        <v>-22.5965668576798</v>
      </c>
      <c r="V18" s="237">
        <v>-0.0263656126936218</v>
      </c>
      <c r="W18" s="237">
        <v>3.11005636848671</v>
      </c>
      <c r="X18" s="237">
        <v>1.83432182628526</v>
      </c>
      <c r="Y18" s="322">
        <v>0.559492563728973</v>
      </c>
      <c r="Z18" s="237"/>
      <c r="AA18" s="313">
        <v>3.20830478481496</v>
      </c>
      <c r="AB18" s="327">
        <v>-2.32554380442603</v>
      </c>
      <c r="AC18" s="314">
        <v>0.355853825336046</v>
      </c>
      <c r="AD18" s="237"/>
      <c r="AE18" s="325">
        <v>0.501261927997694</v>
      </c>
      <c r="AG18" s="32"/>
      <c r="AH18" s="333"/>
      <c r="AI18" s="333"/>
      <c r="AJ18" s="333"/>
      <c r="AK18" s="333"/>
      <c r="AL18" s="333"/>
      <c r="AM18" s="333"/>
      <c r="AN18" s="333"/>
      <c r="AO18" s="333"/>
      <c r="AP18" s="333"/>
      <c r="AQ18" s="333"/>
      <c r="AR18" s="334"/>
      <c r="AS18" s="334"/>
      <c r="AT18" s="334"/>
      <c r="AU18" s="334"/>
      <c r="AV18" s="334"/>
      <c r="AW18" s="334"/>
      <c r="AX18" s="334"/>
      <c r="AY18" s="334"/>
      <c r="AZ18" s="334"/>
      <c r="BA18" s="334"/>
      <c r="BB18" s="334"/>
      <c r="BC18" s="334"/>
      <c r="BD18" s="334"/>
      <c r="BE18" s="334"/>
      <c r="BF18" s="334"/>
      <c r="BG18" s="334"/>
      <c r="BH18" s="334"/>
      <c r="BI18" s="334"/>
      <c r="BJ18" s="334"/>
      <c r="BK18" s="334"/>
    </row>
    <row r="19" spans="1:63" ht="18" customHeight="1">
      <c r="A19" s="232"/>
      <c r="B19" s="297" t="s">
        <v>94</v>
      </c>
      <c r="C19" s="75"/>
      <c r="D19" s="300" t="s">
        <v>83</v>
      </c>
      <c r="E19" s="303" t="s">
        <v>84</v>
      </c>
      <c r="F19" s="75"/>
      <c r="G19" s="305">
        <v>85.4451014863353</v>
      </c>
      <c r="H19" s="236">
        <v>44.5517020936551</v>
      </c>
      <c r="I19" s="236">
        <v>43.1021256193063</v>
      </c>
      <c r="J19" s="236">
        <v>44.8329870544989</v>
      </c>
      <c r="K19" s="236">
        <v>48.2915135048745</v>
      </c>
      <c r="L19" s="306">
        <v>53.244685951734</v>
      </c>
      <c r="M19" s="236"/>
      <c r="N19" s="313">
        <v>63.1804379095413</v>
      </c>
      <c r="O19" s="327">
        <v>72.8416173885248</v>
      </c>
      <c r="P19" s="314">
        <v>68.011027649033</v>
      </c>
      <c r="Q19" s="236"/>
      <c r="R19" s="319">
        <v>57.4636407223909</v>
      </c>
      <c r="S19" s="84"/>
      <c r="T19" s="321">
        <v>21.9684585248932</v>
      </c>
      <c r="U19" s="237">
        <v>-45.1813929648793</v>
      </c>
      <c r="V19" s="237">
        <v>-48.978000528172</v>
      </c>
      <c r="W19" s="237">
        <v>-43.3845142830664</v>
      </c>
      <c r="X19" s="237">
        <v>-36.1729348726824</v>
      </c>
      <c r="Y19" s="322">
        <v>-31.8515529774997</v>
      </c>
      <c r="Z19" s="237"/>
      <c r="AA19" s="313">
        <v>-21.4914612149511</v>
      </c>
      <c r="AB19" s="327">
        <v>-17.9841819084272</v>
      </c>
      <c r="AC19" s="314">
        <v>-19.6514476027147</v>
      </c>
      <c r="AD19" s="237"/>
      <c r="AE19" s="325">
        <v>-28.1630372292355</v>
      </c>
      <c r="AG19" s="32"/>
      <c r="AH19" s="333"/>
      <c r="AI19" s="333"/>
      <c r="AJ19" s="333"/>
      <c r="AK19" s="333"/>
      <c r="AL19" s="333"/>
      <c r="AM19" s="333"/>
      <c r="AN19" s="333"/>
      <c r="AO19" s="333"/>
      <c r="AP19" s="333"/>
      <c r="AQ19" s="333"/>
      <c r="AR19" s="334"/>
      <c r="AS19" s="334"/>
      <c r="AT19" s="334"/>
      <c r="AU19" s="334"/>
      <c r="AV19" s="334"/>
      <c r="AW19" s="334"/>
      <c r="AX19" s="334"/>
      <c r="AY19" s="334"/>
      <c r="AZ19" s="334"/>
      <c r="BA19" s="334"/>
      <c r="BB19" s="334"/>
      <c r="BC19" s="334"/>
      <c r="BD19" s="334"/>
      <c r="BE19" s="334"/>
      <c r="BF19" s="334"/>
      <c r="BG19" s="334"/>
      <c r="BH19" s="334"/>
      <c r="BI19" s="334"/>
      <c r="BJ19" s="334"/>
      <c r="BK19" s="334"/>
    </row>
    <row r="20" spans="1:63" ht="18" customHeight="1">
      <c r="A20" s="232"/>
      <c r="B20" s="298" t="s">
        <v>95</v>
      </c>
      <c r="C20" s="75"/>
      <c r="D20" s="301" t="s">
        <v>83</v>
      </c>
      <c r="E20" s="304" t="s">
        <v>84</v>
      </c>
      <c r="F20" s="75"/>
      <c r="G20" s="307">
        <v>61.2245305832858</v>
      </c>
      <c r="H20" s="308">
        <v>46.6358885191514</v>
      </c>
      <c r="I20" s="308">
        <v>47.3184039332074</v>
      </c>
      <c r="J20" s="308">
        <v>46.7548040890967</v>
      </c>
      <c r="K20" s="308">
        <v>46.5749317984231</v>
      </c>
      <c r="L20" s="309">
        <v>49.7017117846329</v>
      </c>
      <c r="M20" s="236"/>
      <c r="N20" s="315">
        <v>46.683854463331</v>
      </c>
      <c r="O20" s="316">
        <v>48.6794375993044</v>
      </c>
      <c r="P20" s="317">
        <v>47.6816460313177</v>
      </c>
      <c r="Q20" s="236"/>
      <c r="R20" s="320">
        <v>49.1245501408285</v>
      </c>
      <c r="S20" s="84"/>
      <c r="T20" s="269">
        <v>-17.6319693997262</v>
      </c>
      <c r="U20" s="323">
        <v>-48.8591828975579</v>
      </c>
      <c r="V20" s="323">
        <v>-49.4509627885466</v>
      </c>
      <c r="W20" s="323">
        <v>-49.7326258512199</v>
      </c>
      <c r="X20" s="323">
        <v>-44.6977522689171</v>
      </c>
      <c r="Y20" s="324">
        <v>-43.049855922834</v>
      </c>
      <c r="Z20" s="237"/>
      <c r="AA20" s="315">
        <v>-40.9300718171166</v>
      </c>
      <c r="AB20" s="316">
        <v>-42.0666287376808</v>
      </c>
      <c r="AC20" s="317">
        <v>-41.5157587918241</v>
      </c>
      <c r="AD20" s="237"/>
      <c r="AE20" s="326">
        <v>-42.6325407040466</v>
      </c>
      <c r="AG20" s="32"/>
      <c r="AH20" s="333"/>
      <c r="AI20" s="333"/>
      <c r="AJ20" s="333"/>
      <c r="AK20" s="333"/>
      <c r="AL20" s="333"/>
      <c r="AM20" s="333"/>
      <c r="AN20" s="333"/>
      <c r="AO20" s="333"/>
      <c r="AP20" s="333"/>
      <c r="AQ20" s="333"/>
      <c r="AR20" s="334"/>
      <c r="AS20" s="334"/>
      <c r="AT20" s="334"/>
      <c r="AU20" s="334"/>
      <c r="AV20" s="334"/>
      <c r="AW20" s="334"/>
      <c r="AX20" s="334"/>
      <c r="AY20" s="334"/>
      <c r="AZ20" s="334"/>
      <c r="BA20" s="334"/>
      <c r="BB20" s="334"/>
      <c r="BC20" s="334"/>
      <c r="BD20" s="334"/>
      <c r="BE20" s="334"/>
      <c r="BF20" s="334"/>
      <c r="BG20" s="334"/>
      <c r="BH20" s="334"/>
      <c r="BI20" s="334"/>
      <c r="BJ20" s="334"/>
      <c r="BK20" s="334"/>
    </row>
    <row r="21" spans="1:63" ht="18" customHeight="1">
      <c r="A21" s="232"/>
      <c r="B21" s="75"/>
      <c r="C21" s="75"/>
      <c r="D21" s="238"/>
      <c r="E21" s="239"/>
      <c r="F21" s="75"/>
      <c r="G21" s="236"/>
      <c r="H21" s="236"/>
      <c r="I21" s="236"/>
      <c r="J21" s="236"/>
      <c r="K21" s="236"/>
      <c r="L21" s="236"/>
      <c r="M21" s="236"/>
      <c r="N21" s="236"/>
      <c r="O21" s="236"/>
      <c r="P21" s="236"/>
      <c r="Q21" s="236"/>
      <c r="R21" s="236"/>
      <c r="S21" s="84"/>
      <c r="T21" s="237"/>
      <c r="U21" s="237"/>
      <c r="V21" s="237"/>
      <c r="W21" s="237"/>
      <c r="X21" s="237"/>
      <c r="Y21" s="237"/>
      <c r="Z21" s="237"/>
      <c r="AA21" s="237"/>
      <c r="AB21" s="237"/>
      <c r="AC21" s="237"/>
      <c r="AD21" s="237"/>
      <c r="AE21" s="237"/>
      <c r="AG21" s="32"/>
      <c r="AH21" s="333"/>
      <c r="AI21" s="333"/>
      <c r="AJ21" s="333"/>
      <c r="AK21" s="333"/>
      <c r="AL21" s="333"/>
      <c r="AM21" s="333"/>
      <c r="AN21" s="333"/>
      <c r="AO21" s="333"/>
      <c r="AP21" s="333"/>
      <c r="AQ21" s="333"/>
      <c r="AR21" s="334"/>
      <c r="AS21" s="334"/>
      <c r="AT21" s="334"/>
      <c r="AU21" s="334"/>
      <c r="AV21" s="334"/>
      <c r="AW21" s="334"/>
      <c r="AX21" s="334"/>
      <c r="AY21" s="334"/>
      <c r="AZ21" s="334"/>
      <c r="BA21" s="334"/>
      <c r="BB21" s="334"/>
      <c r="BC21" s="334"/>
      <c r="BD21" s="334"/>
      <c r="BE21" s="334"/>
      <c r="BF21" s="334"/>
      <c r="BG21" s="334"/>
      <c r="BH21" s="334"/>
      <c r="BI21" s="334"/>
      <c r="BJ21" s="334"/>
      <c r="BK21" s="334"/>
    </row>
    <row r="22" spans="1:63" ht="18" customHeight="1">
      <c r="A22" s="232"/>
      <c r="B22" s="75"/>
      <c r="C22" s="75"/>
      <c r="D22" s="238"/>
      <c r="E22" s="239"/>
      <c r="F22" s="75"/>
      <c r="G22" s="236"/>
      <c r="H22" s="236"/>
      <c r="I22" s="236"/>
      <c r="J22" s="236"/>
      <c r="K22" s="236"/>
      <c r="L22" s="236"/>
      <c r="M22" s="236"/>
      <c r="N22" s="236"/>
      <c r="O22" s="236"/>
      <c r="P22" s="236"/>
      <c r="Q22" s="236"/>
      <c r="R22" s="236"/>
      <c r="S22" s="84"/>
      <c r="T22" s="237"/>
      <c r="U22" s="237"/>
      <c r="V22" s="237"/>
      <c r="W22" s="237"/>
      <c r="X22" s="237"/>
      <c r="Y22" s="237"/>
      <c r="Z22" s="237"/>
      <c r="AA22" s="237"/>
      <c r="AB22" s="237"/>
      <c r="AC22" s="237"/>
      <c r="AD22" s="237"/>
      <c r="AE22" s="237"/>
      <c r="AG22" s="32"/>
      <c r="AH22" s="333"/>
      <c r="AI22" s="333"/>
      <c r="AJ22" s="333"/>
      <c r="AK22" s="333"/>
      <c r="AL22" s="333"/>
      <c r="AM22" s="333"/>
      <c r="AN22" s="333"/>
      <c r="AO22" s="333"/>
      <c r="AP22" s="333"/>
      <c r="AQ22" s="333"/>
      <c r="AR22" s="334"/>
      <c r="AS22" s="334"/>
      <c r="AT22" s="334"/>
      <c r="AU22" s="334"/>
      <c r="AV22" s="334"/>
      <c r="AW22" s="334"/>
      <c r="AX22" s="334"/>
      <c r="AY22" s="334"/>
      <c r="AZ22" s="334"/>
      <c r="BA22" s="334"/>
      <c r="BB22" s="334"/>
      <c r="BC22" s="334"/>
      <c r="BD22" s="334"/>
      <c r="BE22" s="334"/>
      <c r="BF22" s="334"/>
      <c r="BG22" s="334"/>
      <c r="BH22" s="334"/>
      <c r="BI22" s="334"/>
      <c r="BJ22" s="334"/>
      <c r="BK22" s="334"/>
    </row>
    <row r="23" spans="1:63" ht="18" customHeight="1">
      <c r="A23" s="232"/>
      <c r="B23" s="75"/>
      <c r="C23" s="75"/>
      <c r="D23" s="238"/>
      <c r="E23" s="239"/>
      <c r="F23" s="75"/>
      <c r="G23" s="236"/>
      <c r="H23" s="236"/>
      <c r="I23" s="236"/>
      <c r="J23" s="236"/>
      <c r="K23" s="236"/>
      <c r="L23" s="236"/>
      <c r="M23" s="236"/>
      <c r="N23" s="236"/>
      <c r="O23" s="236"/>
      <c r="P23" s="236"/>
      <c r="Q23" s="236"/>
      <c r="R23" s="236"/>
      <c r="S23" s="84"/>
      <c r="T23" s="237"/>
      <c r="U23" s="237"/>
      <c r="V23" s="237"/>
      <c r="W23" s="237"/>
      <c r="X23" s="237"/>
      <c r="Y23" s="237"/>
      <c r="Z23" s="237"/>
      <c r="AA23" s="237"/>
      <c r="AB23" s="237"/>
      <c r="AC23" s="237"/>
      <c r="AD23" s="237"/>
      <c r="AE23" s="237"/>
      <c r="AG23" s="32"/>
      <c r="AH23" s="333"/>
      <c r="AI23" s="333"/>
      <c r="AJ23" s="333"/>
      <c r="AK23" s="333"/>
      <c r="AL23" s="333"/>
      <c r="AM23" s="333"/>
      <c r="AN23" s="333"/>
      <c r="AO23" s="333"/>
      <c r="AP23" s="333"/>
      <c r="AQ23" s="333"/>
      <c r="AR23" s="334"/>
      <c r="AS23" s="334"/>
      <c r="AT23" s="334"/>
      <c r="AU23" s="334"/>
      <c r="AV23" s="334"/>
      <c r="AW23" s="334"/>
      <c r="AX23" s="334"/>
      <c r="AY23" s="334"/>
      <c r="AZ23" s="334"/>
      <c r="BA23" s="334"/>
      <c r="BB23" s="334"/>
      <c r="BC23" s="334"/>
      <c r="BD23" s="334"/>
      <c r="BE23" s="334"/>
      <c r="BF23" s="334"/>
      <c r="BG23" s="334"/>
      <c r="BH23" s="334"/>
      <c r="BI23" s="334"/>
      <c r="BJ23" s="334"/>
      <c r="BK23" s="334"/>
    </row>
    <row r="24" spans="2:63" ht="18" customHeight="1">
      <c r="B24" s="330"/>
      <c r="C24" s="75"/>
      <c r="D24" s="238"/>
      <c r="E24" s="239"/>
      <c r="F24" s="134"/>
      <c r="G24" s="236"/>
      <c r="H24" s="236"/>
      <c r="I24" s="236"/>
      <c r="J24" s="236"/>
      <c r="K24" s="236"/>
      <c r="L24" s="236"/>
      <c r="M24" s="236"/>
      <c r="N24" s="236"/>
      <c r="O24" s="236"/>
      <c r="P24" s="236"/>
      <c r="Q24" s="236"/>
      <c r="R24" s="236"/>
      <c r="S24" s="84"/>
      <c r="T24" s="237"/>
      <c r="U24" s="237"/>
      <c r="V24" s="237"/>
      <c r="W24" s="237"/>
      <c r="X24" s="237"/>
      <c r="Y24" s="237"/>
      <c r="Z24" s="237"/>
      <c r="AA24" s="237"/>
      <c r="AB24" s="237"/>
      <c r="AC24" s="237"/>
      <c r="AD24" s="237"/>
      <c r="AE24" s="237"/>
      <c r="AG24" s="32"/>
      <c r="AH24" s="333"/>
      <c r="AI24" s="333"/>
      <c r="AJ24" s="333"/>
      <c r="AK24" s="333"/>
      <c r="AL24" s="333"/>
      <c r="AM24" s="333"/>
      <c r="AN24" s="333"/>
      <c r="AO24" s="333"/>
      <c r="AP24" s="333"/>
      <c r="AQ24" s="333"/>
      <c r="AR24" s="334"/>
      <c r="AS24" s="334"/>
      <c r="AT24" s="334"/>
      <c r="AU24" s="334"/>
      <c r="AV24" s="334"/>
      <c r="AW24" s="334"/>
      <c r="AX24" s="334"/>
      <c r="AY24" s="334"/>
      <c r="AZ24" s="334"/>
      <c r="BA24" s="334"/>
      <c r="BB24" s="334"/>
      <c r="BC24" s="334"/>
      <c r="BD24" s="334"/>
      <c r="BE24" s="334"/>
      <c r="BF24" s="334"/>
      <c r="BG24" s="334"/>
      <c r="BH24" s="334"/>
      <c r="BI24" s="334"/>
      <c r="BJ24" s="334"/>
      <c r="BK24" s="334"/>
    </row>
    <row r="25" spans="2:63" ht="18" customHeight="1">
      <c r="B25" s="75"/>
      <c r="C25" s="75"/>
      <c r="D25" s="238"/>
      <c r="E25" s="239"/>
      <c r="F25" s="75"/>
      <c r="G25" s="236"/>
      <c r="H25" s="236"/>
      <c r="I25" s="236"/>
      <c r="J25" s="236"/>
      <c r="K25" s="236"/>
      <c r="L25" s="236"/>
      <c r="M25" s="236"/>
      <c r="N25" s="236"/>
      <c r="O25" s="236"/>
      <c r="P25" s="236"/>
      <c r="Q25" s="236"/>
      <c r="R25" s="236"/>
      <c r="S25" s="84"/>
      <c r="T25" s="237"/>
      <c r="U25" s="237"/>
      <c r="V25" s="237"/>
      <c r="W25" s="237"/>
      <c r="X25" s="237"/>
      <c r="Y25" s="237"/>
      <c r="Z25" s="237"/>
      <c r="AA25" s="237"/>
      <c r="AB25" s="237"/>
      <c r="AC25" s="237"/>
      <c r="AD25" s="237"/>
      <c r="AE25" s="237"/>
      <c r="AG25" s="32"/>
      <c r="AH25" s="333"/>
      <c r="AI25" s="333"/>
      <c r="AJ25" s="333"/>
      <c r="AK25" s="333"/>
      <c r="AL25" s="333"/>
      <c r="AM25" s="333"/>
      <c r="AN25" s="333"/>
      <c r="AO25" s="333"/>
      <c r="AP25" s="333"/>
      <c r="AQ25" s="333"/>
      <c r="AR25" s="334"/>
      <c r="AS25" s="334"/>
      <c r="AT25" s="334"/>
      <c r="AU25" s="334"/>
      <c r="AV25" s="334"/>
      <c r="AW25" s="334"/>
      <c r="AX25" s="334"/>
      <c r="AY25" s="334"/>
      <c r="AZ25" s="334"/>
      <c r="BA25" s="334"/>
      <c r="BB25" s="334"/>
      <c r="BC25" s="334"/>
      <c r="BD25" s="334"/>
      <c r="BE25" s="334"/>
      <c r="BF25" s="334"/>
      <c r="BG25" s="334"/>
      <c r="BH25" s="334"/>
      <c r="BI25" s="334"/>
      <c r="BJ25" s="334"/>
      <c r="BK25" s="334"/>
    </row>
    <row r="26" spans="3:63" ht="18" customHeight="1">
      <c r="C26" s="75"/>
      <c r="D26" s="238"/>
      <c r="E26" s="239"/>
      <c r="G26" s="236"/>
      <c r="H26" s="236"/>
      <c r="I26" s="236"/>
      <c r="J26" s="236"/>
      <c r="K26" s="236"/>
      <c r="L26" s="236"/>
      <c r="M26" s="236"/>
      <c r="N26" s="236"/>
      <c r="O26" s="236"/>
      <c r="P26" s="236"/>
      <c r="Q26" s="236"/>
      <c r="R26" s="236"/>
      <c r="T26" s="237"/>
      <c r="U26" s="237"/>
      <c r="V26" s="237"/>
      <c r="W26" s="237"/>
      <c r="X26" s="237"/>
      <c r="Y26" s="237"/>
      <c r="Z26" s="237"/>
      <c r="AA26" s="237"/>
      <c r="AB26" s="237"/>
      <c r="AC26" s="237"/>
      <c r="AD26" s="237"/>
      <c r="AE26" s="237"/>
      <c r="AG26" s="32"/>
      <c r="AH26" s="333"/>
      <c r="AI26" s="333"/>
      <c r="AJ26" s="333"/>
      <c r="AK26" s="333"/>
      <c r="AL26" s="333"/>
      <c r="AM26" s="333"/>
      <c r="AN26" s="333"/>
      <c r="AO26" s="333"/>
      <c r="AP26" s="333"/>
      <c r="AQ26" s="333"/>
      <c r="AR26" s="334"/>
      <c r="AS26" s="334"/>
      <c r="AT26" s="334"/>
      <c r="AU26" s="334"/>
      <c r="AV26" s="334"/>
      <c r="AW26" s="334"/>
      <c r="AX26" s="334"/>
      <c r="AY26" s="334"/>
      <c r="AZ26" s="334"/>
      <c r="BA26" s="334"/>
      <c r="BB26" s="334"/>
      <c r="BC26" s="334"/>
      <c r="BD26" s="334"/>
      <c r="BE26" s="334"/>
      <c r="BF26" s="334"/>
      <c r="BG26" s="334"/>
      <c r="BH26" s="334"/>
      <c r="BI26" s="334"/>
      <c r="BJ26" s="334"/>
      <c r="BK26" s="334"/>
    </row>
    <row r="27" spans="3:63" ht="15" customHeight="1">
      <c r="C27" s="75"/>
      <c r="D27" s="213" t="s">
        <v>72</v>
      </c>
      <c r="E27" s="214"/>
      <c r="G27" s="215" t="s">
        <v>96</v>
      </c>
      <c r="H27" s="216"/>
      <c r="I27" s="216"/>
      <c r="J27" s="216"/>
      <c r="K27" s="216"/>
      <c r="L27" s="216"/>
      <c r="M27" s="216"/>
      <c r="N27" s="216"/>
      <c r="O27" s="216"/>
      <c r="P27" s="216"/>
      <c r="Q27" s="216"/>
      <c r="R27" s="216"/>
      <c r="T27" s="215" t="s">
        <v>97</v>
      </c>
      <c r="U27" s="216"/>
      <c r="V27" s="216"/>
      <c r="W27" s="216"/>
      <c r="X27" s="216"/>
      <c r="Y27" s="216"/>
      <c r="Z27" s="216"/>
      <c r="AA27" s="216"/>
      <c r="AB27" s="216"/>
      <c r="AC27" s="216"/>
      <c r="AD27" s="216"/>
      <c r="AE27" s="216"/>
      <c r="AG27" s="32"/>
      <c r="AH27" s="333"/>
      <c r="AI27" s="333"/>
      <c r="AJ27" s="333"/>
      <c r="AK27" s="333"/>
      <c r="AL27" s="333"/>
      <c r="AM27" s="333"/>
      <c r="AN27" s="333"/>
      <c r="AO27" s="333"/>
      <c r="AP27" s="333"/>
      <c r="AQ27" s="333"/>
      <c r="AR27" s="334"/>
      <c r="AS27" s="334"/>
      <c r="AT27" s="334"/>
      <c r="AU27" s="334"/>
      <c r="AV27" s="334"/>
      <c r="AW27" s="334"/>
      <c r="AX27" s="334"/>
      <c r="AY27" s="334"/>
      <c r="AZ27" s="334"/>
      <c r="BA27" s="334"/>
      <c r="BB27" s="334"/>
      <c r="BC27" s="334"/>
      <c r="BD27" s="334"/>
      <c r="BE27" s="334"/>
      <c r="BF27" s="334"/>
      <c r="BG27" s="334"/>
      <c r="BH27" s="334"/>
      <c r="BI27" s="334"/>
      <c r="BJ27" s="334"/>
      <c r="BK27" s="334"/>
    </row>
    <row r="28" spans="1:63" ht="18" customHeight="1">
      <c r="A28" s="217"/>
      <c r="B28" s="328"/>
      <c r="C28" s="75"/>
      <c r="D28" s="218" t="s">
        <v>75</v>
      </c>
      <c r="E28" s="219" t="s">
        <v>76</v>
      </c>
      <c r="F28" s="220"/>
      <c r="G28" s="221" t="s">
        <v>12</v>
      </c>
      <c r="H28" s="222" t="s">
        <v>13</v>
      </c>
      <c r="I28" s="222" t="s">
        <v>77</v>
      </c>
      <c r="J28" s="222" t="s">
        <v>15</v>
      </c>
      <c r="K28" s="222" t="s">
        <v>78</v>
      </c>
      <c r="L28" s="223" t="s">
        <v>79</v>
      </c>
      <c r="M28" s="220"/>
      <c r="N28" s="221" t="s">
        <v>17</v>
      </c>
      <c r="O28" s="222" t="s">
        <v>18</v>
      </c>
      <c r="P28" s="223" t="s">
        <v>80</v>
      </c>
      <c r="Q28" s="207"/>
      <c r="R28" s="224" t="s">
        <v>81</v>
      </c>
      <c r="S28" s="207"/>
      <c r="T28" s="221" t="s">
        <v>12</v>
      </c>
      <c r="U28" s="222" t="s">
        <v>13</v>
      </c>
      <c r="V28" s="222" t="s">
        <v>77</v>
      </c>
      <c r="W28" s="222" t="s">
        <v>15</v>
      </c>
      <c r="X28" s="222" t="s">
        <v>78</v>
      </c>
      <c r="Y28" s="223" t="s">
        <v>79</v>
      </c>
      <c r="Z28" s="207"/>
      <c r="AA28" s="221" t="s">
        <v>17</v>
      </c>
      <c r="AB28" s="222" t="s">
        <v>18</v>
      </c>
      <c r="AC28" s="223" t="s">
        <v>80</v>
      </c>
      <c r="AD28" s="63"/>
      <c r="AE28" s="225" t="s">
        <v>81</v>
      </c>
      <c r="AG28" s="32"/>
      <c r="AH28" s="333"/>
      <c r="AI28" s="333"/>
      <c r="AJ28" s="333"/>
      <c r="AK28" s="333"/>
      <c r="AL28" s="333"/>
      <c r="AM28" s="333"/>
      <c r="AN28" s="333"/>
      <c r="AO28" s="333"/>
      <c r="AP28" s="333"/>
      <c r="AQ28" s="333"/>
      <c r="AR28" s="334"/>
      <c r="AS28" s="334"/>
      <c r="AT28" s="334"/>
      <c r="AU28" s="334"/>
      <c r="AV28" s="334"/>
      <c r="AW28" s="334"/>
      <c r="AX28" s="334"/>
      <c r="AY28" s="334"/>
      <c r="AZ28" s="334"/>
      <c r="BA28" s="334"/>
      <c r="BB28" s="334"/>
      <c r="BC28" s="334"/>
      <c r="BD28" s="334"/>
      <c r="BE28" s="334"/>
      <c r="BF28" s="334"/>
      <c r="BG28" s="334"/>
      <c r="BH28" s="334"/>
      <c r="BI28" s="334"/>
      <c r="BJ28" s="334"/>
      <c r="BK28" s="334"/>
    </row>
    <row r="29" spans="1:63" ht="18" customHeight="1">
      <c r="A29" s="217"/>
      <c r="B29" s="328"/>
      <c r="C29" s="75"/>
      <c r="D29" s="226"/>
      <c r="E29" s="227"/>
      <c r="F29" s="220"/>
      <c r="G29" s="290"/>
      <c r="H29" s="291"/>
      <c r="I29" s="291"/>
      <c r="J29" s="291"/>
      <c r="K29" s="291"/>
      <c r="L29" s="292"/>
      <c r="M29" s="220"/>
      <c r="N29" s="290"/>
      <c r="O29" s="291"/>
      <c r="P29" s="292"/>
      <c r="Q29" s="207"/>
      <c r="R29" s="293"/>
      <c r="S29" s="207"/>
      <c r="T29" s="290"/>
      <c r="U29" s="291"/>
      <c r="V29" s="291"/>
      <c r="W29" s="291"/>
      <c r="X29" s="291"/>
      <c r="Y29" s="292"/>
      <c r="Z29" s="207"/>
      <c r="AA29" s="290"/>
      <c r="AB29" s="291"/>
      <c r="AC29" s="292"/>
      <c r="AD29" s="63"/>
      <c r="AE29" s="294"/>
      <c r="AG29" s="32"/>
      <c r="AH29" s="333"/>
      <c r="AI29" s="333"/>
      <c r="AJ29" s="333"/>
      <c r="AK29" s="333"/>
      <c r="AL29" s="333"/>
      <c r="AM29" s="333"/>
      <c r="AN29" s="333"/>
      <c r="AO29" s="333"/>
      <c r="AP29" s="333"/>
      <c r="AQ29" s="333"/>
      <c r="AR29" s="334"/>
      <c r="AS29" s="334"/>
      <c r="AT29" s="334"/>
      <c r="AU29" s="334"/>
      <c r="AV29" s="334"/>
      <c r="AW29" s="334"/>
      <c r="AX29" s="334"/>
      <c r="AY29" s="334"/>
      <c r="AZ29" s="334"/>
      <c r="BA29" s="334"/>
      <c r="BB29" s="334"/>
      <c r="BC29" s="334"/>
      <c r="BD29" s="334"/>
      <c r="BE29" s="334"/>
      <c r="BF29" s="334"/>
      <c r="BG29" s="334"/>
      <c r="BH29" s="334"/>
      <c r="BI29" s="334"/>
      <c r="BJ29" s="334"/>
      <c r="BK29" s="334"/>
    </row>
    <row r="30" spans="1:63" ht="6" customHeight="1">
      <c r="A30" s="228"/>
      <c r="B30" s="329"/>
      <c r="C30" s="75"/>
      <c r="D30" s="75"/>
      <c r="E30" s="239"/>
      <c r="F30" s="162"/>
      <c r="G30" s="231"/>
      <c r="H30" s="231"/>
      <c r="I30" s="231"/>
      <c r="J30" s="231"/>
      <c r="K30" s="231"/>
      <c r="L30" s="231"/>
      <c r="M30" s="162"/>
      <c r="N30" s="231"/>
      <c r="O30" s="231"/>
      <c r="P30" s="231"/>
      <c r="Q30" s="162"/>
      <c r="R30" s="231"/>
      <c r="S30" s="162"/>
      <c r="T30" s="231"/>
      <c r="U30" s="231"/>
      <c r="V30" s="231"/>
      <c r="W30" s="231"/>
      <c r="X30" s="231"/>
      <c r="Y30" s="231"/>
      <c r="Z30" s="162"/>
      <c r="AA30" s="231"/>
      <c r="AB30" s="231"/>
      <c r="AC30" s="231"/>
      <c r="AD30" s="162"/>
      <c r="AE30" s="231"/>
      <c r="AF30" s="162"/>
      <c r="AG30" s="32"/>
      <c r="AH30" s="333"/>
      <c r="AI30" s="333"/>
      <c r="AJ30" s="333"/>
      <c r="AK30" s="333"/>
      <c r="AL30" s="333"/>
      <c r="AM30" s="333"/>
      <c r="AN30" s="333"/>
      <c r="AO30" s="333"/>
      <c r="AP30" s="333"/>
      <c r="AQ30" s="333"/>
      <c r="AR30" s="334"/>
      <c r="AS30" s="334"/>
      <c r="AT30" s="334"/>
      <c r="AU30" s="334"/>
      <c r="AV30" s="334"/>
      <c r="AW30" s="334"/>
      <c r="AX30" s="334"/>
      <c r="AY30" s="334"/>
      <c r="AZ30" s="334"/>
      <c r="BA30" s="334"/>
      <c r="BB30" s="334"/>
      <c r="BC30" s="334"/>
      <c r="BD30" s="334"/>
      <c r="BE30" s="334"/>
      <c r="BF30" s="334"/>
      <c r="BG30" s="334"/>
      <c r="BH30" s="334"/>
      <c r="BI30" s="334"/>
      <c r="BJ30" s="334"/>
      <c r="BK30" s="334"/>
    </row>
    <row r="31" spans="1:63" ht="18" customHeight="1">
      <c r="A31" s="232"/>
      <c r="B31" s="295" t="s">
        <v>82</v>
      </c>
      <c r="C31" s="75"/>
      <c r="D31" s="299" t="s">
        <v>83</v>
      </c>
      <c r="E31" s="302" t="s">
        <v>84</v>
      </c>
      <c r="F31" s="78"/>
      <c r="G31" s="113">
        <v>62.6463429475477</v>
      </c>
      <c r="H31" s="114">
        <v>54.3422173542655</v>
      </c>
      <c r="I31" s="114">
        <v>56.864427406596</v>
      </c>
      <c r="J31" s="114">
        <v>58.481197517342</v>
      </c>
      <c r="K31" s="114">
        <v>60.4210782524035</v>
      </c>
      <c r="L31" s="119">
        <v>58.551052695631</v>
      </c>
      <c r="M31" s="234"/>
      <c r="N31" s="310">
        <v>69.5168552999878</v>
      </c>
      <c r="O31" s="311">
        <v>80.9754168187903</v>
      </c>
      <c r="P31" s="312">
        <v>75.246136059389</v>
      </c>
      <c r="Q31" s="234"/>
      <c r="R31" s="318">
        <v>63.3210765138475</v>
      </c>
      <c r="S31" s="85"/>
      <c r="T31" s="113">
        <v>-10.1447375235698</v>
      </c>
      <c r="U31" s="114">
        <v>-16.4852255741657</v>
      </c>
      <c r="V31" s="114">
        <v>-20.3319231133692</v>
      </c>
      <c r="W31" s="114">
        <v>-19.8519051084711</v>
      </c>
      <c r="X31" s="114">
        <v>-15.1843152874014</v>
      </c>
      <c r="Y31" s="119">
        <v>-16.4438153392603</v>
      </c>
      <c r="Z31" s="234"/>
      <c r="AA31" s="310">
        <v>-11.9209398349473</v>
      </c>
      <c r="AB31" s="311">
        <v>-12.0206070912851</v>
      </c>
      <c r="AC31" s="312">
        <v>-11.9745958682478</v>
      </c>
      <c r="AD31" s="234"/>
      <c r="AE31" s="318">
        <v>-14.9781937586405</v>
      </c>
      <c r="AG31" s="32"/>
      <c r="AH31" s="333"/>
      <c r="AI31" s="333"/>
      <c r="AJ31" s="333"/>
      <c r="AK31" s="333"/>
      <c r="AL31" s="333"/>
      <c r="AM31" s="333"/>
      <c r="AN31" s="333"/>
      <c r="AO31" s="333"/>
      <c r="AP31" s="333"/>
      <c r="AQ31" s="333"/>
      <c r="AR31" s="334"/>
      <c r="AS31" s="334"/>
      <c r="AT31" s="334"/>
      <c r="AU31" s="334"/>
      <c r="AV31" s="334"/>
      <c r="AW31" s="334"/>
      <c r="AX31" s="334"/>
      <c r="AY31" s="334"/>
      <c r="AZ31" s="334"/>
      <c r="BA31" s="334"/>
      <c r="BB31" s="334"/>
      <c r="BC31" s="334"/>
      <c r="BD31" s="334"/>
      <c r="BE31" s="334"/>
      <c r="BF31" s="334"/>
      <c r="BG31" s="334"/>
      <c r="BH31" s="334"/>
      <c r="BI31" s="334"/>
      <c r="BJ31" s="334"/>
      <c r="BK31" s="334"/>
    </row>
    <row r="32" spans="2:63" ht="18" customHeight="1">
      <c r="B32" s="296" t="s">
        <v>85</v>
      </c>
      <c r="C32" s="75"/>
      <c r="D32" s="300" t="s">
        <v>83</v>
      </c>
      <c r="E32" s="303" t="s">
        <v>84</v>
      </c>
      <c r="F32" s="75"/>
      <c r="G32" s="305">
        <v>64.6521123963659</v>
      </c>
      <c r="H32" s="236">
        <v>69.723353025865</v>
      </c>
      <c r="I32" s="236">
        <v>73.9773122176438</v>
      </c>
      <c r="J32" s="236">
        <v>74.8727845901802</v>
      </c>
      <c r="K32" s="236">
        <v>72.3067566896688</v>
      </c>
      <c r="L32" s="306">
        <v>71.1064637839447</v>
      </c>
      <c r="M32" s="236"/>
      <c r="N32" s="313">
        <v>71.200292905724</v>
      </c>
      <c r="O32" s="327">
        <v>76.1567293848979</v>
      </c>
      <c r="P32" s="314">
        <v>73.678511145311</v>
      </c>
      <c r="Q32" s="236"/>
      <c r="R32" s="319">
        <v>71.8413344586208</v>
      </c>
      <c r="S32" s="84"/>
      <c r="T32" s="321">
        <v>7.86999380499833</v>
      </c>
      <c r="U32" s="237">
        <v>3.18273328892324</v>
      </c>
      <c r="V32" s="237">
        <v>-2.6264852671769</v>
      </c>
      <c r="W32" s="237">
        <v>-1.57762164839479</v>
      </c>
      <c r="X32" s="237">
        <v>2.23194812441661</v>
      </c>
      <c r="Y32" s="322">
        <v>1.4989696332337</v>
      </c>
      <c r="Z32" s="237"/>
      <c r="AA32" s="313">
        <v>-2.27389040815095</v>
      </c>
      <c r="AB32" s="327">
        <v>-7.07383322949453</v>
      </c>
      <c r="AC32" s="314">
        <v>-4.81488948536205</v>
      </c>
      <c r="AD32" s="237"/>
      <c r="AE32" s="325">
        <v>-0.436229277696527</v>
      </c>
      <c r="AG32" s="32"/>
      <c r="AH32" s="333"/>
      <c r="AI32" s="333"/>
      <c r="AJ32" s="333"/>
      <c r="AK32" s="333"/>
      <c r="AL32" s="333"/>
      <c r="AM32" s="333"/>
      <c r="AN32" s="333"/>
      <c r="AO32" s="333"/>
      <c r="AP32" s="333"/>
      <c r="AQ32" s="333"/>
      <c r="AR32" s="334"/>
      <c r="AS32" s="334"/>
      <c r="AT32" s="334"/>
      <c r="AU32" s="334"/>
      <c r="AV32" s="334"/>
      <c r="AW32" s="334"/>
      <c r="AX32" s="334"/>
      <c r="AY32" s="334"/>
      <c r="AZ32" s="334"/>
      <c r="BA32" s="334"/>
      <c r="BB32" s="334"/>
      <c r="BC32" s="334"/>
      <c r="BD32" s="334"/>
      <c r="BE32" s="334"/>
      <c r="BF32" s="334"/>
      <c r="BG32" s="334"/>
      <c r="BH32" s="334"/>
      <c r="BI32" s="334"/>
      <c r="BJ32" s="334"/>
      <c r="BK32" s="334"/>
    </row>
    <row r="33" spans="1:63" ht="18" customHeight="1">
      <c r="A33" s="232"/>
      <c r="B33" s="297" t="s">
        <v>86</v>
      </c>
      <c r="C33" s="75"/>
      <c r="D33" s="300" t="s">
        <v>83</v>
      </c>
      <c r="E33" s="303" t="s">
        <v>84</v>
      </c>
      <c r="F33" s="75"/>
      <c r="G33" s="305">
        <v>45.7869386756248</v>
      </c>
      <c r="H33" s="236">
        <v>44.0572197688517</v>
      </c>
      <c r="I33" s="236">
        <v>43.9108900136858</v>
      </c>
      <c r="J33" s="236">
        <v>43.6979992613994</v>
      </c>
      <c r="K33" s="236">
        <v>44.3040861990311</v>
      </c>
      <c r="L33" s="306">
        <v>44.3460030351143</v>
      </c>
      <c r="M33" s="236"/>
      <c r="N33" s="313">
        <v>49.9826211630786</v>
      </c>
      <c r="O33" s="327">
        <v>59.0293919579432</v>
      </c>
      <c r="P33" s="314">
        <v>54.5060065605109</v>
      </c>
      <c r="Q33" s="236"/>
      <c r="R33" s="319">
        <v>47.2685150469906</v>
      </c>
      <c r="S33" s="84"/>
      <c r="T33" s="321">
        <v>-3.3595351723491502</v>
      </c>
      <c r="U33" s="237">
        <v>4.14908260235601</v>
      </c>
      <c r="V33" s="237">
        <v>-4.57559496971502</v>
      </c>
      <c r="W33" s="237">
        <v>-8.30514552314667</v>
      </c>
      <c r="X33" s="237">
        <v>-7.60580170023377</v>
      </c>
      <c r="Y33" s="322">
        <v>-4.1392070127074</v>
      </c>
      <c r="Z33" s="237"/>
      <c r="AA33" s="313">
        <v>-11.3417661399142</v>
      </c>
      <c r="AB33" s="327">
        <v>-13.411540712688</v>
      </c>
      <c r="AC33" s="314">
        <v>-12.4746640394633</v>
      </c>
      <c r="AD33" s="237"/>
      <c r="AE33" s="325">
        <v>-7.01796635357669</v>
      </c>
      <c r="AG33" s="32"/>
      <c r="AH33" s="333"/>
      <c r="AI33" s="333"/>
      <c r="AJ33" s="333"/>
      <c r="AK33" s="333"/>
      <c r="AL33" s="333"/>
      <c r="AM33" s="333"/>
      <c r="AN33" s="333"/>
      <c r="AO33" s="333"/>
      <c r="AP33" s="333"/>
      <c r="AQ33" s="333"/>
      <c r="AR33" s="334"/>
      <c r="AS33" s="334"/>
      <c r="AT33" s="334"/>
      <c r="AU33" s="334"/>
      <c r="AV33" s="334"/>
      <c r="AW33" s="334"/>
      <c r="AX33" s="334"/>
      <c r="AY33" s="334"/>
      <c r="AZ33" s="334"/>
      <c r="BA33" s="334"/>
      <c r="BB33" s="334"/>
      <c r="BC33" s="334"/>
      <c r="BD33" s="334"/>
      <c r="BE33" s="334"/>
      <c r="BF33" s="334"/>
      <c r="BG33" s="334"/>
      <c r="BH33" s="334"/>
      <c r="BI33" s="334"/>
      <c r="BJ33" s="334"/>
      <c r="BK33" s="334"/>
    </row>
    <row r="34" spans="1:63" ht="18" customHeight="1">
      <c r="A34" s="232"/>
      <c r="B34" s="297" t="s">
        <v>87</v>
      </c>
      <c r="C34" s="75"/>
      <c r="D34" s="300" t="s">
        <v>83</v>
      </c>
      <c r="E34" s="303" t="s">
        <v>84</v>
      </c>
      <c r="F34" s="75"/>
      <c r="G34" s="305">
        <v>58.3709078953548</v>
      </c>
      <c r="H34" s="236">
        <v>59.2903104598187</v>
      </c>
      <c r="I34" s="236">
        <v>62.4266121835517</v>
      </c>
      <c r="J34" s="236">
        <v>65.9163496312996</v>
      </c>
      <c r="K34" s="236">
        <v>63.2509041378986</v>
      </c>
      <c r="L34" s="306">
        <v>61.8510168615847</v>
      </c>
      <c r="M34" s="236"/>
      <c r="N34" s="313">
        <v>64.5484007327039</v>
      </c>
      <c r="O34" s="327">
        <v>70.3325348738903</v>
      </c>
      <c r="P34" s="314">
        <v>67.4404678032971</v>
      </c>
      <c r="Q34" s="236"/>
      <c r="R34" s="319">
        <v>63.4480028449311</v>
      </c>
      <c r="S34" s="84"/>
      <c r="T34" s="321">
        <v>-5.59241611372149</v>
      </c>
      <c r="U34" s="237">
        <v>-14.526438127523</v>
      </c>
      <c r="V34" s="237">
        <v>-19.5748125579157</v>
      </c>
      <c r="W34" s="237">
        <v>-16.6678965660876</v>
      </c>
      <c r="X34" s="237">
        <v>-14.5308580702035</v>
      </c>
      <c r="Y34" s="322">
        <v>-14.5518534566174</v>
      </c>
      <c r="Z34" s="237"/>
      <c r="AA34" s="313">
        <v>-16.3286891832155</v>
      </c>
      <c r="AB34" s="327">
        <v>-18.4586566257058</v>
      </c>
      <c r="AC34" s="314">
        <v>-17.4530401216787</v>
      </c>
      <c r="AD34" s="237"/>
      <c r="AE34" s="325">
        <v>-15.4542572384254</v>
      </c>
      <c r="AG34" s="32"/>
      <c r="AH34" s="333"/>
      <c r="AI34" s="333"/>
      <c r="AJ34" s="333"/>
      <c r="AK34" s="333"/>
      <c r="AL34" s="333"/>
      <c r="AM34" s="333"/>
      <c r="AN34" s="333"/>
      <c r="AO34" s="333"/>
      <c r="AP34" s="333"/>
      <c r="AQ34" s="333"/>
      <c r="AR34" s="334"/>
      <c r="AS34" s="334"/>
      <c r="AT34" s="334"/>
      <c r="AU34" s="334"/>
      <c r="AV34" s="334"/>
      <c r="AW34" s="334"/>
      <c r="AX34" s="334"/>
      <c r="AY34" s="334"/>
      <c r="AZ34" s="334"/>
      <c r="BA34" s="334"/>
      <c r="BB34" s="334"/>
      <c r="BC34" s="334"/>
      <c r="BD34" s="334"/>
      <c r="BE34" s="334"/>
      <c r="BF34" s="334"/>
      <c r="BG34" s="334"/>
      <c r="BH34" s="334"/>
      <c r="BI34" s="334"/>
      <c r="BJ34" s="334"/>
      <c r="BK34" s="334"/>
    </row>
    <row r="35" spans="1:63" ht="18" customHeight="1">
      <c r="A35" s="232"/>
      <c r="B35" s="297" t="s">
        <v>88</v>
      </c>
      <c r="C35" s="75"/>
      <c r="D35" s="300" t="s">
        <v>83</v>
      </c>
      <c r="E35" s="303" t="s">
        <v>84</v>
      </c>
      <c r="F35" s="75"/>
      <c r="G35" s="305">
        <v>58.5074626865671</v>
      </c>
      <c r="H35" s="236">
        <v>55.1353696633113</v>
      </c>
      <c r="I35" s="236">
        <v>57.0479000347101</v>
      </c>
      <c r="J35" s="236">
        <v>57.7611940298507</v>
      </c>
      <c r="K35" s="236">
        <v>58.6358903158625</v>
      </c>
      <c r="L35" s="306">
        <v>57.4175633460603</v>
      </c>
      <c r="M35" s="236"/>
      <c r="N35" s="313">
        <v>65.8000694203401</v>
      </c>
      <c r="O35" s="327">
        <v>72.696980215203</v>
      </c>
      <c r="P35" s="314">
        <v>69.2485248177716</v>
      </c>
      <c r="Q35" s="236"/>
      <c r="R35" s="319">
        <v>60.7978380522635</v>
      </c>
      <c r="S35" s="84"/>
      <c r="T35" s="321">
        <v>-14.8482796446835</v>
      </c>
      <c r="U35" s="237">
        <v>-15.6543210669479</v>
      </c>
      <c r="V35" s="237">
        <v>-20.0362175287671</v>
      </c>
      <c r="W35" s="237">
        <v>-19.7779268223593</v>
      </c>
      <c r="X35" s="237">
        <v>-19.5403962310655</v>
      </c>
      <c r="Y35" s="322">
        <v>-18.0446854146498</v>
      </c>
      <c r="Z35" s="237"/>
      <c r="AA35" s="313">
        <v>-19.6861048723733</v>
      </c>
      <c r="AB35" s="327">
        <v>-18.4529651313311</v>
      </c>
      <c r="AC35" s="314">
        <v>-19.0435183765851</v>
      </c>
      <c r="AD35" s="237"/>
      <c r="AE35" s="325">
        <v>-18.3724276914067</v>
      </c>
      <c r="AG35" s="32"/>
      <c r="AH35" s="333"/>
      <c r="AI35" s="333"/>
      <c r="AJ35" s="333"/>
      <c r="AK35" s="333"/>
      <c r="AL35" s="333"/>
      <c r="AM35" s="333"/>
      <c r="AN35" s="333"/>
      <c r="AO35" s="333"/>
      <c r="AP35" s="333"/>
      <c r="AQ35" s="333"/>
      <c r="AR35" s="334"/>
      <c r="AS35" s="334"/>
      <c r="AT35" s="334"/>
      <c r="AU35" s="334"/>
      <c r="AV35" s="334"/>
      <c r="AW35" s="334"/>
      <c r="AX35" s="334"/>
      <c r="AY35" s="334"/>
      <c r="AZ35" s="334"/>
      <c r="BA35" s="334"/>
      <c r="BB35" s="334"/>
      <c r="BC35" s="334"/>
      <c r="BD35" s="334"/>
      <c r="BE35" s="334"/>
      <c r="BF35" s="334"/>
      <c r="BG35" s="334"/>
      <c r="BH35" s="334"/>
      <c r="BI35" s="334"/>
      <c r="BJ35" s="334"/>
      <c r="BK35" s="334"/>
    </row>
    <row r="36" spans="1:63" ht="18" customHeight="1">
      <c r="A36" s="232"/>
      <c r="B36" s="297" t="s">
        <v>89</v>
      </c>
      <c r="C36" s="75"/>
      <c r="D36" s="300" t="s">
        <v>83</v>
      </c>
      <c r="E36" s="303" t="s">
        <v>84</v>
      </c>
      <c r="F36" s="75"/>
      <c r="G36" s="305">
        <v>70.1830045751143</v>
      </c>
      <c r="H36" s="236">
        <v>68.2535813395334</v>
      </c>
      <c r="I36" s="236">
        <v>70.6717620171593</v>
      </c>
      <c r="J36" s="236">
        <v>70.8019557154096</v>
      </c>
      <c r="K36" s="236">
        <v>71.2150162976284</v>
      </c>
      <c r="L36" s="306">
        <v>70.2254413252876</v>
      </c>
      <c r="M36" s="236"/>
      <c r="N36" s="313">
        <v>75.4018208384848</v>
      </c>
      <c r="O36" s="327">
        <v>81.3167359784196</v>
      </c>
      <c r="P36" s="314">
        <v>78.3592784084522</v>
      </c>
      <c r="Q36" s="236"/>
      <c r="R36" s="319">
        <v>72.5500168641286</v>
      </c>
      <c r="S36" s="84"/>
      <c r="T36" s="321">
        <v>14.6735987408159</v>
      </c>
      <c r="U36" s="237">
        <v>8.78815943028883</v>
      </c>
      <c r="V36" s="237">
        <v>3.22402317014549</v>
      </c>
      <c r="W36" s="237">
        <v>0.808559463147449</v>
      </c>
      <c r="X36" s="237">
        <v>5.81432848448381</v>
      </c>
      <c r="Y36" s="322">
        <v>6.42066355103363</v>
      </c>
      <c r="Z36" s="237"/>
      <c r="AA36" s="313">
        <v>3.56961863350681</v>
      </c>
      <c r="AB36" s="327">
        <v>-3.60741061355916</v>
      </c>
      <c r="AC36" s="314">
        <v>-0.282775948654358</v>
      </c>
      <c r="AD36" s="237"/>
      <c r="AE36" s="325">
        <v>4.25871574304481</v>
      </c>
      <c r="AG36" s="32"/>
      <c r="AH36" s="333"/>
      <c r="AI36" s="333"/>
      <c r="AJ36" s="333"/>
      <c r="AK36" s="333"/>
      <c r="AL36" s="333"/>
      <c r="AM36" s="333"/>
      <c r="AN36" s="333"/>
      <c r="AO36" s="333"/>
      <c r="AP36" s="333"/>
      <c r="AQ36" s="333"/>
      <c r="AR36" s="334"/>
      <c r="AS36" s="334"/>
      <c r="AT36" s="334"/>
      <c r="AU36" s="334"/>
      <c r="AV36" s="334"/>
      <c r="AW36" s="334"/>
      <c r="AX36" s="334"/>
      <c r="AY36" s="334"/>
      <c r="AZ36" s="334"/>
      <c r="BA36" s="334"/>
      <c r="BB36" s="334"/>
      <c r="BC36" s="334"/>
      <c r="BD36" s="334"/>
      <c r="BE36" s="334"/>
      <c r="BF36" s="334"/>
      <c r="BG36" s="334"/>
      <c r="BH36" s="334"/>
      <c r="BI36" s="334"/>
      <c r="BJ36" s="334"/>
      <c r="BK36" s="334"/>
    </row>
    <row r="37" spans="1:63" ht="18" customHeight="1">
      <c r="A37" s="232"/>
      <c r="B37" s="297" t="s">
        <v>90</v>
      </c>
      <c r="C37" s="75"/>
      <c r="D37" s="300" t="s">
        <v>83</v>
      </c>
      <c r="E37" s="303" t="s">
        <v>84</v>
      </c>
      <c r="F37" s="75"/>
      <c r="G37" s="305">
        <v>55.9731597536882</v>
      </c>
      <c r="H37" s="236">
        <v>49.6363814367514</v>
      </c>
      <c r="I37" s="236">
        <v>49.8934618142074</v>
      </c>
      <c r="J37" s="236">
        <v>50.560516196311</v>
      </c>
      <c r="K37" s="236">
        <v>52.0192119683744</v>
      </c>
      <c r="L37" s="306">
        <v>51.6158774557705</v>
      </c>
      <c r="M37" s="236"/>
      <c r="N37" s="313">
        <v>59.1652921151715</v>
      </c>
      <c r="O37" s="327">
        <v>66.2406810422192</v>
      </c>
      <c r="P37" s="314">
        <v>62.7029865786953</v>
      </c>
      <c r="Q37" s="236"/>
      <c r="R37" s="319">
        <v>54.784896234878</v>
      </c>
      <c r="S37" s="84"/>
      <c r="T37" s="321">
        <v>-23.6118548947961</v>
      </c>
      <c r="U37" s="237">
        <v>-32.4464446730104</v>
      </c>
      <c r="V37" s="237">
        <v>-36.9266073005878</v>
      </c>
      <c r="W37" s="237">
        <v>-37.2495380617039</v>
      </c>
      <c r="X37" s="237">
        <v>-33.9347893463511</v>
      </c>
      <c r="Y37" s="322">
        <v>-32.9957525155575</v>
      </c>
      <c r="Z37" s="237"/>
      <c r="AA37" s="313">
        <v>-28.8617796738488</v>
      </c>
      <c r="AB37" s="327">
        <v>-26.6619475668663</v>
      </c>
      <c r="AC37" s="314">
        <v>-27.7165151392118</v>
      </c>
      <c r="AD37" s="237"/>
      <c r="AE37" s="325">
        <v>-31.3546946951517</v>
      </c>
      <c r="AG37" s="32"/>
      <c r="AH37" s="333"/>
      <c r="AI37" s="333"/>
      <c r="AJ37" s="333"/>
      <c r="AK37" s="333"/>
      <c r="AL37" s="333"/>
      <c r="AM37" s="333"/>
      <c r="AN37" s="333"/>
      <c r="AO37" s="333"/>
      <c r="AP37" s="333"/>
      <c r="AQ37" s="333"/>
      <c r="AR37" s="334"/>
      <c r="AS37" s="334"/>
      <c r="AT37" s="334"/>
      <c r="AU37" s="334"/>
      <c r="AV37" s="334"/>
      <c r="AW37" s="334"/>
      <c r="AX37" s="334"/>
      <c r="AY37" s="334"/>
      <c r="AZ37" s="334"/>
      <c r="BA37" s="334"/>
      <c r="BB37" s="334"/>
      <c r="BC37" s="334"/>
      <c r="BD37" s="334"/>
      <c r="BE37" s="334"/>
      <c r="BF37" s="334"/>
      <c r="BG37" s="334"/>
      <c r="BH37" s="334"/>
      <c r="BI37" s="334"/>
      <c r="BJ37" s="334"/>
      <c r="BK37" s="334"/>
    </row>
    <row r="38" spans="1:63" ht="18" customHeight="1">
      <c r="A38" s="232"/>
      <c r="B38" s="297" t="s">
        <v>91</v>
      </c>
      <c r="C38" s="75"/>
      <c r="D38" s="300" t="s">
        <v>83</v>
      </c>
      <c r="E38" s="303" t="s">
        <v>84</v>
      </c>
      <c r="F38" s="75"/>
      <c r="G38" s="305">
        <v>69.7518892529927</v>
      </c>
      <c r="H38" s="236">
        <v>67.9194810405938</v>
      </c>
      <c r="I38" s="236">
        <v>73.1623047135799</v>
      </c>
      <c r="J38" s="236">
        <v>73.1673120576846</v>
      </c>
      <c r="K38" s="236">
        <v>71.8871010815863</v>
      </c>
      <c r="L38" s="306">
        <v>71.1791822554783</v>
      </c>
      <c r="M38" s="236"/>
      <c r="N38" s="313">
        <v>72.6615703031112</v>
      </c>
      <c r="O38" s="327">
        <v>77.7907597810121</v>
      </c>
      <c r="P38" s="314">
        <v>75.2261650420616</v>
      </c>
      <c r="Q38" s="236"/>
      <c r="R38" s="319">
        <v>72.3360147333867</v>
      </c>
      <c r="S38" s="84"/>
      <c r="T38" s="321">
        <v>0.213621808512929</v>
      </c>
      <c r="U38" s="237">
        <v>-4.16129363426559</v>
      </c>
      <c r="V38" s="237">
        <v>-6.49085752385754</v>
      </c>
      <c r="W38" s="237">
        <v>-7.97077082516354</v>
      </c>
      <c r="X38" s="237">
        <v>-7.62608977589887</v>
      </c>
      <c r="Y38" s="322">
        <v>-5.35660563285881</v>
      </c>
      <c r="Z38" s="237"/>
      <c r="AA38" s="313">
        <v>-9.66723671588314</v>
      </c>
      <c r="AB38" s="327">
        <v>-14.1699846985901</v>
      </c>
      <c r="AC38" s="314">
        <v>-12.0527926240159</v>
      </c>
      <c r="AD38" s="237"/>
      <c r="AE38" s="325">
        <v>-7.44967364429984</v>
      </c>
      <c r="AG38" s="32"/>
      <c r="AH38" s="333"/>
      <c r="AI38" s="333"/>
      <c r="AJ38" s="333"/>
      <c r="AK38" s="333"/>
      <c r="AL38" s="333"/>
      <c r="AM38" s="333"/>
      <c r="AN38" s="333"/>
      <c r="AO38" s="333"/>
      <c r="AP38" s="333"/>
      <c r="AQ38" s="333"/>
      <c r="AR38" s="334"/>
      <c r="AS38" s="334"/>
      <c r="AT38" s="334"/>
      <c r="AU38" s="334"/>
      <c r="AV38" s="334"/>
      <c r="AW38" s="334"/>
      <c r="AX38" s="334"/>
      <c r="AY38" s="334"/>
      <c r="AZ38" s="334"/>
      <c r="BA38" s="334"/>
      <c r="BB38" s="334"/>
      <c r="BC38" s="334"/>
      <c r="BD38" s="334"/>
      <c r="BE38" s="334"/>
      <c r="BF38" s="334"/>
      <c r="BG38" s="334"/>
      <c r="BH38" s="334"/>
      <c r="BI38" s="334"/>
      <c r="BJ38" s="334"/>
      <c r="BK38" s="334"/>
    </row>
    <row r="39" spans="2:63" ht="18" customHeight="1">
      <c r="B39" s="297" t="s">
        <v>92</v>
      </c>
      <c r="C39" s="75"/>
      <c r="D39" s="300" t="s">
        <v>83</v>
      </c>
      <c r="E39" s="303" t="s">
        <v>84</v>
      </c>
      <c r="F39" s="75"/>
      <c r="G39" s="305">
        <v>48.8629041052433</v>
      </c>
      <c r="H39" s="236">
        <v>39.7086377650662</v>
      </c>
      <c r="I39" s="236">
        <v>39.5736715925168</v>
      </c>
      <c r="J39" s="236">
        <v>40.0315398522244</v>
      </c>
      <c r="K39" s="236">
        <v>41.8826638893255</v>
      </c>
      <c r="L39" s="306">
        <v>42.0037667383201</v>
      </c>
      <c r="M39" s="236"/>
      <c r="N39" s="313">
        <v>52.3817009904103</v>
      </c>
      <c r="O39" s="327">
        <v>62.3958497091652</v>
      </c>
      <c r="P39" s="314">
        <v>57.3887753497877</v>
      </c>
      <c r="Q39" s="236"/>
      <c r="R39" s="319">
        <v>46.4106796581023</v>
      </c>
      <c r="S39" s="84"/>
      <c r="T39" s="321">
        <v>-28.1506953390576</v>
      </c>
      <c r="U39" s="237">
        <v>-38.9737875170231</v>
      </c>
      <c r="V39" s="237">
        <v>-44.4795691815161</v>
      </c>
      <c r="W39" s="237">
        <v>-44.7212111470977</v>
      </c>
      <c r="X39" s="237">
        <v>-40.4172594251689</v>
      </c>
      <c r="Y39" s="322">
        <v>-39.4870271158988</v>
      </c>
      <c r="Z39" s="237"/>
      <c r="AA39" s="313">
        <v>-34.9622022493307</v>
      </c>
      <c r="AB39" s="327">
        <v>-29.5747769494027</v>
      </c>
      <c r="AC39" s="314">
        <v>-32.1401525372365</v>
      </c>
      <c r="AD39" s="237"/>
      <c r="AE39" s="325">
        <v>-37.0645681468762</v>
      </c>
      <c r="AG39" s="32"/>
      <c r="AH39" s="333"/>
      <c r="AI39" s="333"/>
      <c r="AJ39" s="333"/>
      <c r="AK39" s="333"/>
      <c r="AL39" s="333"/>
      <c r="AM39" s="333"/>
      <c r="AN39" s="333"/>
      <c r="AO39" s="333"/>
      <c r="AP39" s="333"/>
      <c r="AQ39" s="333"/>
      <c r="AR39" s="334"/>
      <c r="AS39" s="334"/>
      <c r="AT39" s="334"/>
      <c r="AU39" s="334"/>
      <c r="AV39" s="334"/>
      <c r="AW39" s="334"/>
      <c r="AX39" s="334"/>
      <c r="AY39" s="334"/>
      <c r="AZ39" s="334"/>
      <c r="BA39" s="334"/>
      <c r="BB39" s="334"/>
      <c r="BC39" s="334"/>
      <c r="BD39" s="334"/>
      <c r="BE39" s="334"/>
      <c r="BF39" s="334"/>
      <c r="BG39" s="334"/>
      <c r="BH39" s="334"/>
      <c r="BI39" s="334"/>
      <c r="BJ39" s="334"/>
      <c r="BK39" s="334"/>
    </row>
    <row r="40" spans="1:63" ht="18" customHeight="1">
      <c r="A40" s="232"/>
      <c r="B40" s="297" t="s">
        <v>93</v>
      </c>
      <c r="C40" s="75"/>
      <c r="D40" s="300" t="s">
        <v>83</v>
      </c>
      <c r="E40" s="303" t="s">
        <v>84</v>
      </c>
      <c r="F40" s="75"/>
      <c r="G40" s="305">
        <v>67.0927233994842</v>
      </c>
      <c r="H40" s="236">
        <v>68.3344545352618</v>
      </c>
      <c r="I40" s="236">
        <v>74.7421235564525</v>
      </c>
      <c r="J40" s="236">
        <v>76.6117277721717</v>
      </c>
      <c r="K40" s="236">
        <v>76.1800650297118</v>
      </c>
      <c r="L40" s="306">
        <v>72.5922188586164</v>
      </c>
      <c r="M40" s="236"/>
      <c r="N40" s="313">
        <v>76.9733153941024</v>
      </c>
      <c r="O40" s="327">
        <v>80.2444220204058</v>
      </c>
      <c r="P40" s="314">
        <v>78.6088687072541</v>
      </c>
      <c r="Q40" s="236"/>
      <c r="R40" s="319">
        <v>74.3112616725129</v>
      </c>
      <c r="S40" s="84"/>
      <c r="T40" s="321">
        <v>2.21956299325225</v>
      </c>
      <c r="U40" s="237">
        <v>0.791691202402155</v>
      </c>
      <c r="V40" s="237">
        <v>0.223417489073014</v>
      </c>
      <c r="W40" s="237">
        <v>-0.295160417382133</v>
      </c>
      <c r="X40" s="237">
        <v>-2.29747356371106</v>
      </c>
      <c r="Y40" s="322">
        <v>0.0391443352305051</v>
      </c>
      <c r="Z40" s="237"/>
      <c r="AA40" s="313">
        <v>-0.0147973270398633</v>
      </c>
      <c r="AB40" s="327">
        <v>-4.74355669392385</v>
      </c>
      <c r="AC40" s="314">
        <v>-2.48558254766453</v>
      </c>
      <c r="AD40" s="237"/>
      <c r="AE40" s="325">
        <v>-0.737601983217851</v>
      </c>
      <c r="AG40" s="32"/>
      <c r="AH40" s="333"/>
      <c r="AI40" s="333"/>
      <c r="AJ40" s="333"/>
      <c r="AK40" s="333"/>
      <c r="AL40" s="333"/>
      <c r="AM40" s="333"/>
      <c r="AN40" s="333"/>
      <c r="AO40" s="333"/>
      <c r="AP40" s="333"/>
      <c r="AQ40" s="333"/>
      <c r="AR40" s="334"/>
      <c r="AS40" s="334"/>
      <c r="AT40" s="334"/>
      <c r="AU40" s="334"/>
      <c r="AV40" s="334"/>
      <c r="AW40" s="334"/>
      <c r="AX40" s="334"/>
      <c r="AY40" s="334"/>
      <c r="AZ40" s="334"/>
      <c r="BA40" s="334"/>
      <c r="BB40" s="334"/>
      <c r="BC40" s="334"/>
      <c r="BD40" s="334"/>
      <c r="BE40" s="334"/>
      <c r="BF40" s="334"/>
      <c r="BG40" s="334"/>
      <c r="BH40" s="334"/>
      <c r="BI40" s="334"/>
      <c r="BJ40" s="334"/>
      <c r="BK40" s="334"/>
    </row>
    <row r="41" spans="1:63" ht="18" customHeight="1">
      <c r="A41" s="232"/>
      <c r="B41" s="297" t="s">
        <v>94</v>
      </c>
      <c r="C41" s="75"/>
      <c r="D41" s="300" t="s">
        <v>83</v>
      </c>
      <c r="E41" s="303" t="s">
        <v>84</v>
      </c>
      <c r="F41" s="75"/>
      <c r="G41" s="305">
        <v>55.7334473403468</v>
      </c>
      <c r="H41" s="236">
        <v>43.5525437814901</v>
      </c>
      <c r="I41" s="236">
        <v>43.438496392012</v>
      </c>
      <c r="J41" s="236">
        <v>44.9695938116814</v>
      </c>
      <c r="K41" s="236">
        <v>49.5628860706893</v>
      </c>
      <c r="L41" s="306">
        <v>47.45138997657</v>
      </c>
      <c r="M41" s="236"/>
      <c r="N41" s="313">
        <v>67.4302175980309</v>
      </c>
      <c r="O41" s="327">
        <v>77.2704752315425</v>
      </c>
      <c r="P41" s="314">
        <v>72.3503464147867</v>
      </c>
      <c r="Q41" s="236"/>
      <c r="R41" s="319">
        <v>54.5653856515961</v>
      </c>
      <c r="S41" s="84"/>
      <c r="T41" s="321">
        <v>-25.9073306111441</v>
      </c>
      <c r="U41" s="237">
        <v>-38.1675772026242</v>
      </c>
      <c r="V41" s="237">
        <v>-41.6889396088504</v>
      </c>
      <c r="W41" s="237">
        <v>-39.1136562524535</v>
      </c>
      <c r="X41" s="237">
        <v>-32.0717965584015</v>
      </c>
      <c r="Y41" s="322">
        <v>-35.3477530026788</v>
      </c>
      <c r="Z41" s="237"/>
      <c r="AA41" s="313">
        <v>-17.7286771824987</v>
      </c>
      <c r="AB41" s="327">
        <v>-14.9320896056301</v>
      </c>
      <c r="AC41" s="314">
        <v>-16.2585803185051</v>
      </c>
      <c r="AD41" s="237"/>
      <c r="AE41" s="325">
        <v>-29.2367784739521</v>
      </c>
      <c r="AG41" s="32"/>
      <c r="AH41" s="333"/>
      <c r="AI41" s="333"/>
      <c r="AJ41" s="333"/>
      <c r="AK41" s="333"/>
      <c r="AL41" s="333"/>
      <c r="AM41" s="333"/>
      <c r="AN41" s="333"/>
      <c r="AO41" s="333"/>
      <c r="AP41" s="333"/>
      <c r="AQ41" s="333"/>
      <c r="AR41" s="334"/>
      <c r="AS41" s="334"/>
      <c r="AT41" s="334"/>
      <c r="AU41" s="334"/>
      <c r="AV41" s="334"/>
      <c r="AW41" s="334"/>
      <c r="AX41" s="334"/>
      <c r="AY41" s="334"/>
      <c r="AZ41" s="334"/>
      <c r="BA41" s="334"/>
      <c r="BB41" s="334"/>
      <c r="BC41" s="334"/>
      <c r="BD41" s="334"/>
      <c r="BE41" s="334"/>
      <c r="BF41" s="334"/>
      <c r="BG41" s="334"/>
      <c r="BH41" s="334"/>
      <c r="BI41" s="334"/>
      <c r="BJ41" s="334"/>
      <c r="BK41" s="334"/>
    </row>
    <row r="42" spans="1:63" ht="18" customHeight="1">
      <c r="A42" s="232"/>
      <c r="B42" s="298" t="s">
        <v>95</v>
      </c>
      <c r="C42" s="75"/>
      <c r="D42" s="301" t="s">
        <v>83</v>
      </c>
      <c r="E42" s="304" t="s">
        <v>84</v>
      </c>
      <c r="F42" s="75"/>
      <c r="G42" s="307">
        <v>49.662009335225</v>
      </c>
      <c r="H42" s="308">
        <v>47.6916394217917</v>
      </c>
      <c r="I42" s="308">
        <v>48.7540860072708</v>
      </c>
      <c r="J42" s="308">
        <v>49.6430789910489</v>
      </c>
      <c r="K42" s="308">
        <v>49.434068899502</v>
      </c>
      <c r="L42" s="309">
        <v>49.0383534198125</v>
      </c>
      <c r="M42" s="236"/>
      <c r="N42" s="315">
        <v>50.8821193266871</v>
      </c>
      <c r="O42" s="316">
        <v>55.3917475382124</v>
      </c>
      <c r="P42" s="317">
        <v>53.1369334324497</v>
      </c>
      <c r="Q42" s="236"/>
      <c r="R42" s="320">
        <v>50.2125705833529</v>
      </c>
      <c r="S42" s="84"/>
      <c r="T42" s="269">
        <v>-34.3906144588782</v>
      </c>
      <c r="U42" s="323">
        <v>-40.5556784955485</v>
      </c>
      <c r="V42" s="323">
        <v>-43.5518021538955</v>
      </c>
      <c r="W42" s="323">
        <v>-43.0891870284979</v>
      </c>
      <c r="X42" s="323">
        <v>-37.8513563852325</v>
      </c>
      <c r="Y42" s="324">
        <v>-40.0602758242142</v>
      </c>
      <c r="Z42" s="237"/>
      <c r="AA42" s="315">
        <v>-34.5598797280291</v>
      </c>
      <c r="AB42" s="316">
        <v>-34.9652371734275</v>
      </c>
      <c r="AC42" s="317">
        <v>-34.7717873878525</v>
      </c>
      <c r="AD42" s="237"/>
      <c r="AE42" s="326">
        <v>-38.549986024732</v>
      </c>
      <c r="AG42" s="32"/>
      <c r="AH42" s="333"/>
      <c r="AI42" s="333"/>
      <c r="AJ42" s="333"/>
      <c r="AK42" s="333"/>
      <c r="AL42" s="333"/>
      <c r="AM42" s="333"/>
      <c r="AN42" s="333"/>
      <c r="AO42" s="333"/>
      <c r="AP42" s="333"/>
      <c r="AQ42" s="333"/>
      <c r="AR42" s="334"/>
      <c r="AS42" s="334"/>
      <c r="AT42" s="334"/>
      <c r="AU42" s="334"/>
      <c r="AV42" s="334"/>
      <c r="AW42" s="334"/>
      <c r="AX42" s="334"/>
      <c r="AY42" s="334"/>
      <c r="AZ42" s="334"/>
      <c r="BA42" s="334"/>
      <c r="BB42" s="334"/>
      <c r="BC42" s="334"/>
      <c r="BD42" s="334"/>
      <c r="BE42" s="334"/>
      <c r="BF42" s="334"/>
      <c r="BG42" s="334"/>
      <c r="BH42" s="334"/>
      <c r="BI42" s="334"/>
      <c r="BJ42" s="334"/>
      <c r="BK42" s="334"/>
    </row>
    <row r="43" spans="1:63" ht="18" customHeight="1">
      <c r="A43" s="232"/>
      <c r="B43" s="75"/>
      <c r="C43" s="75"/>
      <c r="D43" s="238"/>
      <c r="E43" s="239"/>
      <c r="F43" s="75"/>
      <c r="G43" s="236"/>
      <c r="H43" s="236"/>
      <c r="I43" s="236"/>
      <c r="J43" s="236"/>
      <c r="K43" s="236"/>
      <c r="L43" s="236"/>
      <c r="M43" s="236"/>
      <c r="N43" s="236"/>
      <c r="O43" s="236"/>
      <c r="P43" s="236"/>
      <c r="Q43" s="236"/>
      <c r="R43" s="236"/>
      <c r="S43" s="84"/>
      <c r="T43" s="237"/>
      <c r="U43" s="237"/>
      <c r="V43" s="237"/>
      <c r="W43" s="237"/>
      <c r="X43" s="237"/>
      <c r="Y43" s="237"/>
      <c r="Z43" s="237"/>
      <c r="AA43" s="237"/>
      <c r="AB43" s="237"/>
      <c r="AC43" s="237"/>
      <c r="AD43" s="237"/>
      <c r="AE43" s="237"/>
      <c r="AG43" s="32"/>
      <c r="AH43" s="333"/>
      <c r="AI43" s="333"/>
      <c r="AJ43" s="333"/>
      <c r="AK43" s="333"/>
      <c r="AL43" s="333"/>
      <c r="AM43" s="333"/>
      <c r="AN43" s="333"/>
      <c r="AO43" s="333"/>
      <c r="AP43" s="333"/>
      <c r="AQ43" s="333"/>
      <c r="AR43" s="334"/>
      <c r="AS43" s="334"/>
      <c r="AT43" s="334"/>
      <c r="AU43" s="334"/>
      <c r="AV43" s="334"/>
      <c r="AW43" s="334"/>
      <c r="AX43" s="334"/>
      <c r="AY43" s="334"/>
      <c r="AZ43" s="334"/>
      <c r="BA43" s="334"/>
      <c r="BB43" s="334"/>
      <c r="BC43" s="334"/>
      <c r="BD43" s="334"/>
      <c r="BE43" s="334"/>
      <c r="BF43" s="334"/>
      <c r="BG43" s="334"/>
      <c r="BH43" s="334"/>
      <c r="BI43" s="334"/>
      <c r="BJ43" s="334"/>
      <c r="BK43" s="334"/>
    </row>
    <row r="44" spans="1:63" ht="18" customHeight="1">
      <c r="A44" s="232"/>
      <c r="B44" s="75"/>
      <c r="C44" s="75"/>
      <c r="D44" s="238"/>
      <c r="E44" s="239"/>
      <c r="F44" s="75"/>
      <c r="G44" s="236"/>
      <c r="H44" s="236"/>
      <c r="I44" s="236"/>
      <c r="J44" s="236"/>
      <c r="K44" s="236"/>
      <c r="L44" s="236"/>
      <c r="M44" s="236"/>
      <c r="N44" s="236"/>
      <c r="O44" s="236"/>
      <c r="P44" s="236"/>
      <c r="Q44" s="236"/>
      <c r="R44" s="236"/>
      <c r="S44" s="84"/>
      <c r="T44" s="237"/>
      <c r="U44" s="237"/>
      <c r="V44" s="237"/>
      <c r="W44" s="237"/>
      <c r="X44" s="237"/>
      <c r="Y44" s="237"/>
      <c r="Z44" s="237"/>
      <c r="AA44" s="237"/>
      <c r="AB44" s="237"/>
      <c r="AC44" s="237"/>
      <c r="AD44" s="237"/>
      <c r="AE44" s="237"/>
      <c r="AG44" s="32"/>
      <c r="AH44" s="333"/>
      <c r="AI44" s="333"/>
      <c r="AJ44" s="333"/>
      <c r="AK44" s="333"/>
      <c r="AL44" s="333"/>
      <c r="AM44" s="333"/>
      <c r="AN44" s="333"/>
      <c r="AO44" s="333"/>
      <c r="AP44" s="333"/>
      <c r="AQ44" s="333"/>
      <c r="AR44" s="334"/>
      <c r="AS44" s="334"/>
      <c r="AT44" s="334"/>
      <c r="AU44" s="334"/>
      <c r="AV44" s="334"/>
      <c r="AW44" s="334"/>
      <c r="AX44" s="334"/>
      <c r="AY44" s="334"/>
      <c r="AZ44" s="334"/>
      <c r="BA44" s="334"/>
      <c r="BB44" s="334"/>
      <c r="BC44" s="334"/>
      <c r="BD44" s="334"/>
      <c r="BE44" s="334"/>
      <c r="BF44" s="334"/>
      <c r="BG44" s="334"/>
      <c r="BH44" s="334"/>
      <c r="BI44" s="334"/>
      <c r="BJ44" s="334"/>
      <c r="BK44" s="334"/>
    </row>
    <row r="45" spans="1:63" ht="18" customHeight="1">
      <c r="A45" s="232"/>
      <c r="B45" s="75"/>
      <c r="C45" s="75"/>
      <c r="D45" s="238"/>
      <c r="E45" s="239"/>
      <c r="F45" s="75"/>
      <c r="G45" s="236"/>
      <c r="H45" s="236"/>
      <c r="I45" s="236"/>
      <c r="J45" s="236"/>
      <c r="K45" s="236"/>
      <c r="L45" s="236"/>
      <c r="M45" s="236"/>
      <c r="N45" s="236"/>
      <c r="O45" s="236"/>
      <c r="P45" s="236"/>
      <c r="Q45" s="236"/>
      <c r="R45" s="236"/>
      <c r="S45" s="84"/>
      <c r="T45" s="237"/>
      <c r="U45" s="237"/>
      <c r="V45" s="237"/>
      <c r="W45" s="237"/>
      <c r="X45" s="237"/>
      <c r="Y45" s="237"/>
      <c r="Z45" s="237"/>
      <c r="AA45" s="237"/>
      <c r="AB45" s="237"/>
      <c r="AC45" s="237"/>
      <c r="AD45" s="237"/>
      <c r="AE45" s="237"/>
      <c r="AG45" s="32"/>
      <c r="AH45" s="333"/>
      <c r="AI45" s="333"/>
      <c r="AJ45" s="333"/>
      <c r="AK45" s="333"/>
      <c r="AL45" s="333"/>
      <c r="AM45" s="333"/>
      <c r="AN45" s="333"/>
      <c r="AO45" s="333"/>
      <c r="AP45" s="333"/>
      <c r="AQ45" s="333"/>
      <c r="AR45" s="334"/>
      <c r="AS45" s="334"/>
      <c r="AT45" s="334"/>
      <c r="AU45" s="334"/>
      <c r="AV45" s="334"/>
      <c r="AW45" s="334"/>
      <c r="AX45" s="334"/>
      <c r="AY45" s="334"/>
      <c r="AZ45" s="334"/>
      <c r="BA45" s="334"/>
      <c r="BB45" s="334"/>
      <c r="BC45" s="334"/>
      <c r="BD45" s="334"/>
      <c r="BE45" s="334"/>
      <c r="BF45" s="334"/>
      <c r="BG45" s="334"/>
      <c r="BH45" s="334"/>
      <c r="BI45" s="334"/>
      <c r="BJ45" s="334"/>
      <c r="BK45" s="334"/>
    </row>
    <row r="46" spans="2:63" ht="18" customHeight="1">
      <c r="B46" s="75"/>
      <c r="C46" s="75"/>
      <c r="D46" s="238"/>
      <c r="E46" s="239"/>
      <c r="F46" s="75"/>
      <c r="G46" s="236"/>
      <c r="H46" s="236"/>
      <c r="I46" s="236"/>
      <c r="J46" s="236"/>
      <c r="K46" s="236"/>
      <c r="L46" s="236"/>
      <c r="M46" s="236"/>
      <c r="N46" s="236"/>
      <c r="O46" s="236"/>
      <c r="P46" s="236"/>
      <c r="Q46" s="236"/>
      <c r="R46" s="236"/>
      <c r="S46" s="84"/>
      <c r="T46" s="237"/>
      <c r="U46" s="237"/>
      <c r="V46" s="237"/>
      <c r="W46" s="237"/>
      <c r="X46" s="237"/>
      <c r="Y46" s="237"/>
      <c r="Z46" s="237"/>
      <c r="AA46" s="237"/>
      <c r="AB46" s="237"/>
      <c r="AC46" s="237"/>
      <c r="AD46" s="237"/>
      <c r="AE46" s="237"/>
      <c r="AG46" s="32"/>
      <c r="AH46" s="333"/>
      <c r="AI46" s="333"/>
      <c r="AJ46" s="333"/>
      <c r="AK46" s="333"/>
      <c r="AL46" s="333"/>
      <c r="AM46" s="333"/>
      <c r="AN46" s="333"/>
      <c r="AO46" s="333"/>
      <c r="AP46" s="333"/>
      <c r="AQ46" s="333"/>
      <c r="AR46" s="334"/>
      <c r="AS46" s="334"/>
      <c r="AT46" s="334"/>
      <c r="AU46" s="334"/>
      <c r="AV46" s="334"/>
      <c r="AW46" s="334"/>
      <c r="AX46" s="334"/>
      <c r="AY46" s="334"/>
      <c r="AZ46" s="334"/>
      <c r="BA46" s="334"/>
      <c r="BB46" s="334"/>
      <c r="BC46" s="334"/>
      <c r="BD46" s="334"/>
      <c r="BE46" s="334"/>
      <c r="BF46" s="334"/>
      <c r="BG46" s="334"/>
      <c r="BH46" s="334"/>
      <c r="BI46" s="334"/>
      <c r="BJ46" s="334"/>
      <c r="BK46" s="334"/>
    </row>
    <row r="47" spans="2:63" ht="18" customHeight="1">
      <c r="B47" s="207"/>
      <c r="C47" s="75"/>
      <c r="D47" s="238"/>
      <c r="E47" s="239"/>
      <c r="F47" s="207"/>
      <c r="G47" s="236"/>
      <c r="H47" s="236"/>
      <c r="I47" s="236"/>
      <c r="J47" s="236"/>
      <c r="K47" s="236"/>
      <c r="L47" s="236"/>
      <c r="M47" s="236"/>
      <c r="N47" s="236"/>
      <c r="O47" s="236"/>
      <c r="P47" s="236"/>
      <c r="Q47" s="236"/>
      <c r="R47" s="236"/>
      <c r="S47" s="240"/>
      <c r="T47" s="237"/>
      <c r="U47" s="237"/>
      <c r="V47" s="237"/>
      <c r="W47" s="237"/>
      <c r="X47" s="237"/>
      <c r="Y47" s="237"/>
      <c r="Z47" s="237"/>
      <c r="AA47" s="237"/>
      <c r="AB47" s="237"/>
      <c r="AC47" s="237"/>
      <c r="AD47" s="237"/>
      <c r="AE47" s="237"/>
      <c r="AG47" s="32"/>
      <c r="AH47" s="333"/>
      <c r="AI47" s="333"/>
      <c r="AJ47" s="333"/>
      <c r="AK47" s="333"/>
      <c r="AL47" s="333"/>
      <c r="AM47" s="333"/>
      <c r="AN47" s="333"/>
      <c r="AO47" s="333"/>
      <c r="AP47" s="333"/>
      <c r="AQ47" s="333"/>
      <c r="AR47" s="334"/>
      <c r="AS47" s="334"/>
      <c r="AT47" s="334"/>
      <c r="AU47" s="334"/>
      <c r="AV47" s="334"/>
      <c r="AW47" s="334"/>
      <c r="AX47" s="334"/>
      <c r="AY47" s="334"/>
      <c r="AZ47" s="334"/>
      <c r="BA47" s="334"/>
      <c r="BB47" s="334"/>
      <c r="BC47" s="334"/>
      <c r="BD47" s="334"/>
      <c r="BE47" s="334"/>
      <c r="BF47" s="334"/>
      <c r="BG47" s="334"/>
      <c r="BH47" s="334"/>
      <c r="BI47" s="334"/>
      <c r="BJ47" s="334"/>
      <c r="BK47" s="334"/>
    </row>
    <row r="48" spans="2:63" ht="18" customHeight="1">
      <c r="B48" s="207"/>
      <c r="C48" s="75"/>
      <c r="D48" s="238"/>
      <c r="E48" s="239"/>
      <c r="F48" s="207"/>
      <c r="G48" s="236"/>
      <c r="H48" s="236"/>
      <c r="I48" s="236"/>
      <c r="J48" s="236"/>
      <c r="K48" s="236"/>
      <c r="L48" s="236"/>
      <c r="M48" s="236"/>
      <c r="N48" s="236"/>
      <c r="O48" s="236"/>
      <c r="P48" s="236"/>
      <c r="Q48" s="236"/>
      <c r="R48" s="236"/>
      <c r="S48" s="240"/>
      <c r="T48" s="237"/>
      <c r="U48" s="237"/>
      <c r="V48" s="237"/>
      <c r="W48" s="237"/>
      <c r="X48" s="237"/>
      <c r="Y48" s="237"/>
      <c r="Z48" s="237"/>
      <c r="AA48" s="237"/>
      <c r="AB48" s="237"/>
      <c r="AC48" s="237"/>
      <c r="AD48" s="237"/>
      <c r="AE48" s="237"/>
      <c r="AG48" s="32"/>
      <c r="AH48" s="333"/>
      <c r="AI48" s="333"/>
      <c r="AJ48" s="333"/>
      <c r="AK48" s="333"/>
      <c r="AL48" s="333"/>
      <c r="AM48" s="333"/>
      <c r="AN48" s="333"/>
      <c r="AO48" s="333"/>
      <c r="AP48" s="333"/>
      <c r="AQ48" s="333"/>
      <c r="AR48" s="334"/>
      <c r="AS48" s="334"/>
      <c r="AT48" s="334"/>
      <c r="AU48" s="334"/>
      <c r="AV48" s="334"/>
      <c r="AW48" s="334"/>
      <c r="AX48" s="334"/>
      <c r="AY48" s="334"/>
      <c r="AZ48" s="334"/>
      <c r="BA48" s="334"/>
      <c r="BB48" s="334"/>
      <c r="BC48" s="334"/>
      <c r="BD48" s="334"/>
      <c r="BE48" s="334"/>
      <c r="BF48" s="334"/>
      <c r="BG48" s="334"/>
      <c r="BH48" s="334"/>
      <c r="BI48" s="334"/>
      <c r="BJ48" s="334"/>
      <c r="BK48" s="334"/>
    </row>
    <row r="49" spans="2:63" ht="18" customHeight="1">
      <c r="B49" s="331" t="s">
        <v>58</v>
      </c>
      <c r="C49" s="75"/>
      <c r="D49" s="238"/>
      <c r="E49" s="239"/>
      <c r="F49" s="207"/>
      <c r="G49" s="236"/>
      <c r="H49" s="236"/>
      <c r="I49" s="236"/>
      <c r="J49" s="236"/>
      <c r="K49" s="236"/>
      <c r="L49" s="236"/>
      <c r="M49" s="236"/>
      <c r="N49" s="236"/>
      <c r="O49" s="236"/>
      <c r="P49" s="236"/>
      <c r="Q49" s="236"/>
      <c r="R49" s="236"/>
      <c r="S49" s="240"/>
      <c r="T49" s="237"/>
      <c r="U49" s="237"/>
      <c r="V49" s="237"/>
      <c r="W49" s="237"/>
      <c r="X49" s="237"/>
      <c r="Y49" s="289"/>
      <c r="Z49" s="237"/>
      <c r="AA49" s="237"/>
      <c r="AB49" s="237"/>
      <c r="AC49" s="237"/>
      <c r="AD49" s="237"/>
      <c r="AE49" s="237"/>
      <c r="AG49" s="32"/>
      <c r="AH49" s="333"/>
      <c r="AI49" s="333"/>
      <c r="AJ49" s="333"/>
      <c r="AK49" s="333"/>
      <c r="AL49" s="333"/>
      <c r="AM49" s="333"/>
      <c r="AN49" s="333"/>
      <c r="AO49" s="333"/>
      <c r="AP49" s="333"/>
      <c r="AQ49" s="333"/>
      <c r="AR49" s="334"/>
      <c r="AS49" s="334"/>
      <c r="AT49" s="334"/>
      <c r="AU49" s="334"/>
      <c r="AV49" s="334"/>
      <c r="AW49" s="334"/>
      <c r="AX49" s="334"/>
      <c r="AY49" s="334"/>
      <c r="AZ49" s="334"/>
      <c r="BA49" s="334"/>
      <c r="BB49" s="334"/>
      <c r="BC49" s="334"/>
      <c r="BD49" s="334"/>
      <c r="BE49" s="334"/>
      <c r="BF49" s="334"/>
      <c r="BG49" s="334"/>
      <c r="BH49" s="334"/>
      <c r="BI49" s="334"/>
      <c r="BJ49" s="334"/>
      <c r="BK49" s="334"/>
    </row>
    <row r="50" spans="1:63" ht="18" customHeight="1">
      <c r="A50" s="286"/>
      <c r="B50" s="332" t="s">
        <v>10</v>
      </c>
      <c r="C50" s="75"/>
      <c r="D50" s="238"/>
      <c r="E50" s="239"/>
      <c r="F50" s="207"/>
      <c r="G50" s="236"/>
      <c r="H50" s="236"/>
      <c r="I50" s="236"/>
      <c r="J50" s="236"/>
      <c r="K50" s="236"/>
      <c r="L50" s="236"/>
      <c r="M50" s="236"/>
      <c r="N50" s="236"/>
      <c r="O50" s="236"/>
      <c r="P50" s="236"/>
      <c r="Q50" s="236"/>
      <c r="R50" s="236"/>
      <c r="S50" s="240"/>
      <c r="T50" s="237"/>
      <c r="U50" s="237"/>
      <c r="V50" s="237"/>
      <c r="W50" s="237"/>
      <c r="X50" s="237"/>
      <c r="Y50" s="237"/>
      <c r="Z50" s="237"/>
      <c r="AA50" s="237"/>
      <c r="AB50" s="237"/>
      <c r="AC50" s="237"/>
      <c r="AD50" s="237"/>
      <c r="AE50" s="237"/>
      <c r="AG50" s="32"/>
      <c r="AH50" s="333"/>
      <c r="AI50" s="333"/>
      <c r="AJ50" s="333"/>
      <c r="AK50" s="333"/>
      <c r="AL50" s="333"/>
      <c r="AM50" s="333"/>
      <c r="AN50" s="333"/>
      <c r="AO50" s="333"/>
      <c r="AP50" s="333"/>
      <c r="AQ50" s="333"/>
      <c r="AR50" s="334"/>
      <c r="AS50" s="334"/>
      <c r="AT50" s="334"/>
      <c r="AU50" s="334"/>
      <c r="AV50" s="334"/>
      <c r="AW50" s="334"/>
      <c r="AX50" s="334"/>
      <c r="AY50" s="334"/>
      <c r="AZ50" s="334"/>
      <c r="BA50" s="334"/>
      <c r="BB50" s="334"/>
      <c r="BC50" s="334"/>
      <c r="BD50" s="334"/>
      <c r="BE50" s="334"/>
      <c r="BF50" s="334"/>
      <c r="BG50" s="334"/>
      <c r="BH50" s="334"/>
      <c r="BI50" s="334"/>
      <c r="BJ50" s="334"/>
      <c r="BK50" s="334"/>
    </row>
    <row r="51" spans="1:63" ht="18" customHeight="1">
      <c r="A51" s="286"/>
      <c r="C51" s="75"/>
      <c r="D51" s="238"/>
      <c r="E51" s="239"/>
      <c r="G51" s="84"/>
      <c r="H51" s="84"/>
      <c r="I51" s="84"/>
      <c r="J51" s="84"/>
      <c r="K51" s="84"/>
      <c r="L51" s="84"/>
      <c r="M51" s="84"/>
      <c r="N51" s="84"/>
      <c r="O51" s="84"/>
      <c r="P51" s="84"/>
      <c r="Q51" s="84"/>
      <c r="R51" s="84"/>
      <c r="T51" s="147"/>
      <c r="U51" s="147"/>
      <c r="V51" s="147"/>
      <c r="W51" s="147"/>
      <c r="X51" s="147"/>
      <c r="Y51" s="147"/>
      <c r="Z51" s="147"/>
      <c r="AA51" s="147"/>
      <c r="AB51" s="147"/>
      <c r="AC51" s="241"/>
      <c r="AD51" s="147"/>
      <c r="AE51" s="147"/>
      <c r="AG51" s="32"/>
      <c r="AH51" s="333"/>
      <c r="AI51" s="333"/>
      <c r="AJ51" s="333"/>
      <c r="AK51" s="333"/>
      <c r="AL51" s="333"/>
      <c r="AM51" s="333"/>
      <c r="AN51" s="333"/>
      <c r="AO51" s="333"/>
      <c r="AP51" s="333"/>
      <c r="AQ51" s="333"/>
      <c r="AR51" s="334"/>
      <c r="AS51" s="334"/>
      <c r="AT51" s="334"/>
      <c r="AU51" s="334"/>
      <c r="AV51" s="334"/>
      <c r="AW51" s="334"/>
      <c r="AX51" s="334"/>
      <c r="AY51" s="334"/>
      <c r="AZ51" s="334"/>
      <c r="BA51" s="334"/>
      <c r="BB51" s="334"/>
      <c r="BC51" s="334"/>
      <c r="BD51" s="334"/>
      <c r="BE51" s="334"/>
      <c r="BF51" s="334"/>
      <c r="BG51" s="334"/>
      <c r="BH51" s="334"/>
      <c r="BI51" s="334"/>
      <c r="BJ51" s="334"/>
      <c r="BK51" s="334"/>
    </row>
    <row r="52" spans="1:63" ht="15.75" customHeight="1">
      <c r="A52" s="286"/>
      <c r="C52" s="75"/>
      <c r="D52" s="238"/>
      <c r="E52" s="239"/>
      <c r="AB52" s="242"/>
      <c r="AC52" s="243"/>
      <c r="AG52" s="32"/>
      <c r="AH52" s="333"/>
      <c r="AI52" s="333"/>
      <c r="AJ52" s="333"/>
      <c r="AK52" s="333"/>
      <c r="AL52" s="333"/>
      <c r="AM52" s="333"/>
      <c r="AN52" s="333"/>
      <c r="AO52" s="333"/>
      <c r="AP52" s="333"/>
      <c r="AQ52" s="333"/>
      <c r="AR52" s="334"/>
      <c r="AS52" s="334"/>
      <c r="AT52" s="334"/>
      <c r="AU52" s="334"/>
      <c r="AV52" s="334"/>
      <c r="AW52" s="334"/>
      <c r="AX52" s="334"/>
      <c r="AY52" s="334"/>
      <c r="AZ52" s="334"/>
      <c r="BA52" s="334"/>
      <c r="BB52" s="334"/>
      <c r="BC52" s="334"/>
      <c r="BD52" s="334"/>
      <c r="BE52" s="334"/>
      <c r="BF52" s="334"/>
      <c r="BG52" s="334"/>
      <c r="BH52" s="334"/>
      <c r="BI52" s="334"/>
      <c r="BJ52" s="334"/>
      <c r="BK52" s="334"/>
    </row>
    <row r="53" spans="3:63" ht="12.75">
      <c r="C53" s="75"/>
      <c r="D53" s="238"/>
      <c r="E53" s="239"/>
      <c r="AG53" s="32"/>
      <c r="AH53" s="333"/>
      <c r="AI53" s="333"/>
      <c r="AJ53" s="333"/>
      <c r="AK53" s="333"/>
      <c r="AL53" s="333"/>
      <c r="AM53" s="333"/>
      <c r="AN53" s="333"/>
      <c r="AO53" s="333"/>
      <c r="AP53" s="333"/>
      <c r="AQ53" s="333"/>
      <c r="AR53" s="334"/>
      <c r="AS53" s="334"/>
      <c r="AT53" s="334"/>
      <c r="AU53" s="334"/>
      <c r="AV53" s="334"/>
      <c r="AW53" s="334"/>
      <c r="AX53" s="334"/>
      <c r="AY53" s="334"/>
      <c r="AZ53" s="334"/>
      <c r="BA53" s="334"/>
      <c r="BB53" s="334"/>
      <c r="BC53" s="334"/>
      <c r="BD53" s="334"/>
      <c r="BE53" s="334"/>
      <c r="BF53" s="334"/>
      <c r="BG53" s="334"/>
      <c r="BH53" s="334"/>
      <c r="BI53" s="334"/>
      <c r="BJ53" s="334"/>
      <c r="BK53" s="334"/>
    </row>
    <row r="54" spans="1:63" ht="12.75">
      <c r="A54" s="32"/>
      <c r="B54" s="32"/>
      <c r="C54" s="333"/>
      <c r="D54" s="333"/>
      <c r="E54" s="333"/>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33"/>
      <c r="AI54" s="333"/>
      <c r="AJ54" s="333"/>
      <c r="AK54" s="333"/>
      <c r="AL54" s="333"/>
      <c r="AM54" s="333"/>
      <c r="AN54" s="333"/>
      <c r="AO54" s="333"/>
      <c r="AP54" s="333"/>
      <c r="AQ54" s="333"/>
      <c r="AR54" s="335"/>
      <c r="AS54" s="335"/>
      <c r="AT54" s="335"/>
      <c r="AU54" s="335"/>
      <c r="AV54" s="335"/>
      <c r="AW54" s="335"/>
      <c r="AX54" s="335"/>
      <c r="AY54" s="334"/>
      <c r="AZ54" s="334"/>
      <c r="BA54" s="334"/>
      <c r="BB54" s="334"/>
      <c r="BC54" s="334"/>
      <c r="BD54" s="334"/>
      <c r="BE54" s="334"/>
      <c r="BF54" s="334"/>
      <c r="BG54" s="334"/>
      <c r="BH54" s="334"/>
      <c r="BI54" s="334"/>
      <c r="BJ54" s="334"/>
      <c r="BK54" s="334"/>
    </row>
    <row r="55" spans="1:63" ht="12.75">
      <c r="A55" s="32"/>
      <c r="B55" s="32"/>
      <c r="C55" s="333"/>
      <c r="D55" s="333"/>
      <c r="E55" s="333"/>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3"/>
      <c r="AI55" s="333"/>
      <c r="AJ55" s="333"/>
      <c r="AK55" s="333"/>
      <c r="AL55" s="333"/>
      <c r="AM55" s="333"/>
      <c r="AN55" s="333"/>
      <c r="AO55" s="333"/>
      <c r="AP55" s="333"/>
      <c r="AQ55" s="333"/>
      <c r="AR55" s="335"/>
      <c r="AS55" s="335"/>
      <c r="AT55" s="335"/>
      <c r="AU55" s="335"/>
      <c r="AV55" s="335"/>
      <c r="AW55" s="335"/>
      <c r="AX55" s="335"/>
      <c r="AY55" s="334"/>
      <c r="AZ55" s="334"/>
      <c r="BA55" s="334"/>
      <c r="BB55" s="334"/>
      <c r="BC55" s="334"/>
      <c r="BD55" s="334"/>
      <c r="BE55" s="334"/>
      <c r="BF55" s="334"/>
      <c r="BG55" s="334"/>
      <c r="BH55" s="334"/>
      <c r="BI55" s="334"/>
      <c r="BJ55" s="334"/>
      <c r="BK55" s="334"/>
    </row>
    <row r="56" spans="1:63" ht="12.75">
      <c r="A56" s="32"/>
      <c r="B56" s="32"/>
      <c r="C56" s="333"/>
      <c r="D56" s="333"/>
      <c r="E56" s="333"/>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33"/>
      <c r="AI56" s="333"/>
      <c r="AJ56" s="333"/>
      <c r="AK56" s="333"/>
      <c r="AL56" s="333"/>
      <c r="AM56" s="333"/>
      <c r="AN56" s="333"/>
      <c r="AO56" s="333"/>
      <c r="AP56" s="333"/>
      <c r="AQ56" s="333"/>
      <c r="AR56" s="335"/>
      <c r="AS56" s="335"/>
      <c r="AT56" s="335"/>
      <c r="AU56" s="335"/>
      <c r="AV56" s="335"/>
      <c r="AW56" s="335"/>
      <c r="AX56" s="335"/>
      <c r="AY56" s="334"/>
      <c r="AZ56" s="334"/>
      <c r="BA56" s="334"/>
      <c r="BB56" s="334"/>
      <c r="BC56" s="334"/>
      <c r="BD56" s="334"/>
      <c r="BE56" s="334"/>
      <c r="BF56" s="334"/>
      <c r="BG56" s="334"/>
      <c r="BH56" s="334"/>
      <c r="BI56" s="334"/>
      <c r="BJ56" s="334"/>
      <c r="BK56" s="334"/>
    </row>
    <row r="57" spans="1:63" ht="12.75">
      <c r="A57" s="32"/>
      <c r="B57" s="32"/>
      <c r="C57" s="333"/>
      <c r="D57" s="333"/>
      <c r="E57" s="333"/>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3"/>
      <c r="AI57" s="333"/>
      <c r="AJ57" s="333"/>
      <c r="AK57" s="333"/>
      <c r="AL57" s="333"/>
      <c r="AM57" s="333"/>
      <c r="AN57" s="333"/>
      <c r="AO57" s="333"/>
      <c r="AP57" s="333"/>
      <c r="AQ57" s="333"/>
      <c r="AR57" s="335"/>
      <c r="AS57" s="335"/>
      <c r="AT57" s="335"/>
      <c r="AU57" s="335"/>
      <c r="AV57" s="335"/>
      <c r="AW57" s="335"/>
      <c r="AX57" s="335"/>
      <c r="AY57" s="334"/>
      <c r="AZ57" s="334"/>
      <c r="BA57" s="334"/>
      <c r="BB57" s="334"/>
      <c r="BC57" s="334"/>
      <c r="BD57" s="334"/>
      <c r="BE57" s="334"/>
      <c r="BF57" s="334"/>
      <c r="BG57" s="334"/>
      <c r="BH57" s="334"/>
      <c r="BI57" s="334"/>
      <c r="BJ57" s="334"/>
      <c r="BK57" s="334"/>
    </row>
    <row r="58" spans="1:63" ht="12.75">
      <c r="A58" s="32"/>
      <c r="B58" s="32"/>
      <c r="C58" s="333"/>
      <c r="D58" s="333"/>
      <c r="E58" s="333"/>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3"/>
      <c r="AI58" s="333"/>
      <c r="AJ58" s="333"/>
      <c r="AK58" s="333"/>
      <c r="AL58" s="333"/>
      <c r="AM58" s="333"/>
      <c r="AN58" s="333"/>
      <c r="AO58" s="333"/>
      <c r="AP58" s="333"/>
      <c r="AQ58" s="333"/>
      <c r="AR58" s="335"/>
      <c r="AS58" s="335"/>
      <c r="AT58" s="335"/>
      <c r="AU58" s="335"/>
      <c r="AV58" s="335"/>
      <c r="AW58" s="335"/>
      <c r="AX58" s="335"/>
      <c r="AY58" s="334"/>
      <c r="AZ58" s="334"/>
      <c r="BA58" s="334"/>
      <c r="BB58" s="334"/>
      <c r="BC58" s="334"/>
      <c r="BD58" s="334"/>
      <c r="BE58" s="334"/>
      <c r="BF58" s="334"/>
      <c r="BG58" s="334"/>
      <c r="BH58" s="334"/>
      <c r="BI58" s="334"/>
      <c r="BJ58" s="334"/>
      <c r="BK58" s="334"/>
    </row>
    <row r="59" spans="1:63" ht="12.75">
      <c r="A59" s="333"/>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5"/>
      <c r="AS59" s="335"/>
      <c r="AT59" s="335"/>
      <c r="AU59" s="335"/>
      <c r="AV59" s="335"/>
      <c r="AW59" s="335"/>
      <c r="AX59" s="335"/>
      <c r="AY59" s="334"/>
      <c r="AZ59" s="334"/>
      <c r="BA59" s="334"/>
      <c r="BB59" s="334"/>
      <c r="BC59" s="334"/>
      <c r="BD59" s="334"/>
      <c r="BE59" s="334"/>
      <c r="BF59" s="334"/>
      <c r="BG59" s="334"/>
      <c r="BH59" s="334"/>
      <c r="BI59" s="334"/>
      <c r="BJ59" s="334"/>
      <c r="BK59" s="334"/>
    </row>
    <row r="60" spans="1:63" ht="12.75">
      <c r="A60" s="333"/>
      <c r="B60" s="333"/>
      <c r="C60" s="336"/>
      <c r="D60" s="336"/>
      <c r="E60" s="337"/>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4"/>
      <c r="AS60" s="334"/>
      <c r="AT60" s="334"/>
      <c r="AU60" s="334"/>
      <c r="AV60" s="334"/>
      <c r="AW60" s="334"/>
      <c r="AX60" s="334"/>
      <c r="AY60" s="334"/>
      <c r="AZ60" s="334"/>
      <c r="BA60" s="334"/>
      <c r="BB60" s="334"/>
      <c r="BC60" s="334"/>
      <c r="BD60" s="334"/>
      <c r="BE60" s="334"/>
      <c r="BF60" s="334"/>
      <c r="BG60" s="334"/>
      <c r="BH60" s="334"/>
      <c r="BI60" s="334"/>
      <c r="BJ60" s="334"/>
      <c r="BK60" s="334"/>
    </row>
    <row r="61" spans="1:63" ht="12.75">
      <c r="A61" s="333"/>
      <c r="B61" s="333"/>
      <c r="C61" s="336"/>
      <c r="D61" s="336"/>
      <c r="E61" s="337"/>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4"/>
      <c r="AS61" s="334"/>
      <c r="AT61" s="334"/>
      <c r="AU61" s="334"/>
      <c r="AV61" s="334"/>
      <c r="AW61" s="334"/>
      <c r="AX61" s="334"/>
      <c r="AY61" s="334"/>
      <c r="AZ61" s="334"/>
      <c r="BA61" s="334"/>
      <c r="BB61" s="334"/>
      <c r="BC61" s="334"/>
      <c r="BD61" s="334"/>
      <c r="BE61" s="334"/>
      <c r="BF61" s="334"/>
      <c r="BG61" s="334"/>
      <c r="BH61" s="334"/>
      <c r="BI61" s="334"/>
      <c r="BJ61" s="334"/>
      <c r="BK61" s="334"/>
    </row>
    <row r="62" spans="1:63" ht="12.75">
      <c r="A62" s="333"/>
      <c r="B62" s="333"/>
      <c r="C62" s="336"/>
      <c r="D62" s="336"/>
      <c r="E62" s="337"/>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4"/>
      <c r="AS62" s="334"/>
      <c r="AT62" s="334"/>
      <c r="AU62" s="334"/>
      <c r="AV62" s="334"/>
      <c r="AW62" s="334"/>
      <c r="AX62" s="334"/>
      <c r="AY62" s="334"/>
      <c r="AZ62" s="334"/>
      <c r="BA62" s="334"/>
      <c r="BB62" s="334"/>
      <c r="BC62" s="334"/>
      <c r="BD62" s="334"/>
      <c r="BE62" s="334"/>
      <c r="BF62" s="334"/>
      <c r="BG62" s="334"/>
      <c r="BH62" s="334"/>
      <c r="BI62" s="334"/>
      <c r="BJ62" s="334"/>
      <c r="BK62" s="334"/>
    </row>
    <row r="63" spans="1:63" ht="12.75">
      <c r="A63" s="333"/>
      <c r="B63" s="333"/>
      <c r="C63" s="336"/>
      <c r="D63" s="336"/>
      <c r="E63" s="337"/>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4"/>
      <c r="AS63" s="334"/>
      <c r="AT63" s="334"/>
      <c r="AU63" s="334"/>
      <c r="AV63" s="334"/>
      <c r="AW63" s="334"/>
      <c r="AX63" s="334"/>
      <c r="AY63" s="334"/>
      <c r="AZ63" s="334"/>
      <c r="BA63" s="334"/>
      <c r="BB63" s="334"/>
      <c r="BC63" s="334"/>
      <c r="BD63" s="334"/>
      <c r="BE63" s="334"/>
      <c r="BF63" s="334"/>
      <c r="BG63" s="334"/>
      <c r="BH63" s="334"/>
      <c r="BI63" s="334"/>
      <c r="BJ63" s="334"/>
      <c r="BK63" s="334"/>
    </row>
    <row r="64" spans="1:63" ht="12.75">
      <c r="A64" s="333"/>
      <c r="B64" s="333"/>
      <c r="C64" s="336"/>
      <c r="D64" s="336"/>
      <c r="E64" s="337"/>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4"/>
      <c r="AS64" s="334"/>
      <c r="AT64" s="334"/>
      <c r="AU64" s="334"/>
      <c r="AV64" s="334"/>
      <c r="AW64" s="334"/>
      <c r="AX64" s="334"/>
      <c r="AY64" s="334"/>
      <c r="AZ64" s="334"/>
      <c r="BA64" s="334"/>
      <c r="BB64" s="334"/>
      <c r="BC64" s="334"/>
      <c r="BD64" s="334"/>
      <c r="BE64" s="334"/>
      <c r="BF64" s="334"/>
      <c r="BG64" s="334"/>
      <c r="BH64" s="334"/>
      <c r="BI64" s="334"/>
      <c r="BJ64" s="334"/>
      <c r="BK64" s="334"/>
    </row>
    <row r="65" spans="1:63" ht="12.75">
      <c r="A65" s="333"/>
      <c r="B65" s="333"/>
      <c r="C65" s="336"/>
      <c r="D65" s="336"/>
      <c r="E65" s="337"/>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4"/>
      <c r="AS65" s="334"/>
      <c r="AT65" s="334"/>
      <c r="AU65" s="334"/>
      <c r="AV65" s="334"/>
      <c r="AW65" s="334"/>
      <c r="AX65" s="334"/>
      <c r="AY65" s="334"/>
      <c r="AZ65" s="334"/>
      <c r="BA65" s="334"/>
      <c r="BB65" s="334"/>
      <c r="BC65" s="334"/>
      <c r="BD65" s="334"/>
      <c r="BE65" s="334"/>
      <c r="BF65" s="334"/>
      <c r="BG65" s="334"/>
      <c r="BH65" s="334"/>
      <c r="BI65" s="334"/>
      <c r="BJ65" s="334"/>
      <c r="BK65" s="334"/>
    </row>
    <row r="66" spans="1:63" ht="12.75">
      <c r="A66" s="333"/>
      <c r="B66" s="333"/>
      <c r="C66" s="336"/>
      <c r="D66" s="336"/>
      <c r="E66" s="337"/>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4"/>
      <c r="AS66" s="334"/>
      <c r="AT66" s="334"/>
      <c r="AU66" s="334"/>
      <c r="AV66" s="334"/>
      <c r="AW66" s="334"/>
      <c r="AX66" s="334"/>
      <c r="AY66" s="334"/>
      <c r="AZ66" s="334"/>
      <c r="BA66" s="334"/>
      <c r="BB66" s="334"/>
      <c r="BC66" s="334"/>
      <c r="BD66" s="334"/>
      <c r="BE66" s="334"/>
      <c r="BF66" s="334"/>
      <c r="BG66" s="334"/>
      <c r="BH66" s="334"/>
      <c r="BI66" s="334"/>
      <c r="BJ66" s="334"/>
      <c r="BK66" s="334"/>
    </row>
    <row r="67" spans="1:63" ht="12.75">
      <c r="A67" s="333"/>
      <c r="B67" s="333"/>
      <c r="C67" s="336"/>
      <c r="D67" s="336"/>
      <c r="E67" s="337"/>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4"/>
      <c r="AS67" s="334"/>
      <c r="AT67" s="334"/>
      <c r="AU67" s="334"/>
      <c r="AV67" s="334"/>
      <c r="AW67" s="334"/>
      <c r="AX67" s="334"/>
      <c r="AY67" s="334"/>
      <c r="AZ67" s="334"/>
      <c r="BA67" s="334"/>
      <c r="BB67" s="334"/>
      <c r="BC67" s="334"/>
      <c r="BD67" s="334"/>
      <c r="BE67" s="334"/>
      <c r="BF67" s="334"/>
      <c r="BG67" s="334"/>
      <c r="BH67" s="334"/>
      <c r="BI67" s="334"/>
      <c r="BJ67" s="334"/>
      <c r="BK67" s="334"/>
    </row>
    <row r="68" spans="1:63" ht="12.75">
      <c r="A68" s="333"/>
      <c r="B68" s="333"/>
      <c r="C68" s="336"/>
      <c r="D68" s="336"/>
      <c r="E68" s="337"/>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4"/>
      <c r="AS68" s="334"/>
      <c r="AT68" s="334"/>
      <c r="AU68" s="334"/>
      <c r="AV68" s="334"/>
      <c r="AW68" s="334"/>
      <c r="AX68" s="334"/>
      <c r="AY68" s="334"/>
      <c r="AZ68" s="334"/>
      <c r="BA68" s="334"/>
      <c r="BB68" s="334"/>
      <c r="BC68" s="334"/>
      <c r="BD68" s="334"/>
      <c r="BE68" s="334"/>
      <c r="BF68" s="334"/>
      <c r="BG68" s="334"/>
      <c r="BH68" s="334"/>
      <c r="BI68" s="334"/>
      <c r="BJ68" s="334"/>
      <c r="BK68" s="334"/>
    </row>
    <row r="69" spans="1:63" ht="12.75">
      <c r="A69" s="333"/>
      <c r="B69" s="333"/>
      <c r="C69" s="336"/>
      <c r="D69" s="336"/>
      <c r="E69" s="337"/>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4"/>
      <c r="AS69" s="334"/>
      <c r="AT69" s="334"/>
      <c r="AU69" s="334"/>
      <c r="AV69" s="334"/>
      <c r="AW69" s="334"/>
      <c r="AX69" s="334"/>
      <c r="AY69" s="334"/>
      <c r="AZ69" s="334"/>
      <c r="BA69" s="334"/>
      <c r="BB69" s="334"/>
      <c r="BC69" s="334"/>
      <c r="BD69" s="334"/>
      <c r="BE69" s="334"/>
      <c r="BF69" s="334"/>
      <c r="BG69" s="334"/>
      <c r="BH69" s="334"/>
      <c r="BI69" s="334"/>
      <c r="BJ69" s="334"/>
      <c r="BK69" s="334"/>
    </row>
    <row r="70" spans="1:63" ht="12.75">
      <c r="A70" s="333"/>
      <c r="B70" s="333"/>
      <c r="C70" s="336"/>
      <c r="D70" s="336"/>
      <c r="E70" s="337"/>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4"/>
      <c r="AS70" s="334"/>
      <c r="AT70" s="334"/>
      <c r="AU70" s="334"/>
      <c r="AV70" s="334"/>
      <c r="AW70" s="334"/>
      <c r="AX70" s="334"/>
      <c r="AY70" s="334"/>
      <c r="AZ70" s="334"/>
      <c r="BA70" s="334"/>
      <c r="BB70" s="334"/>
      <c r="BC70" s="334"/>
      <c r="BD70" s="334"/>
      <c r="BE70" s="334"/>
      <c r="BF70" s="334"/>
      <c r="BG70" s="334"/>
      <c r="BH70" s="334"/>
      <c r="BI70" s="334"/>
      <c r="BJ70" s="334"/>
      <c r="BK70" s="334"/>
    </row>
    <row r="71" spans="1:63" ht="12.75">
      <c r="A71" s="333"/>
      <c r="B71" s="333"/>
      <c r="C71" s="336"/>
      <c r="D71" s="336"/>
      <c r="E71" s="337"/>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4"/>
      <c r="AS71" s="334"/>
      <c r="AT71" s="334"/>
      <c r="AU71" s="334"/>
      <c r="AV71" s="334"/>
      <c r="AW71" s="334"/>
      <c r="AX71" s="334"/>
      <c r="AY71" s="334"/>
      <c r="AZ71" s="334"/>
      <c r="BA71" s="334"/>
      <c r="BB71" s="334"/>
      <c r="BC71" s="334"/>
      <c r="BD71" s="334"/>
      <c r="BE71" s="334"/>
      <c r="BF71" s="334"/>
      <c r="BG71" s="334"/>
      <c r="BH71" s="334"/>
      <c r="BI71" s="334"/>
      <c r="BJ71" s="334"/>
      <c r="BK71" s="334"/>
    </row>
    <row r="72" spans="1:63" ht="12.75">
      <c r="A72" s="333"/>
      <c r="B72" s="333"/>
      <c r="C72" s="336"/>
      <c r="D72" s="336"/>
      <c r="E72" s="337"/>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4"/>
      <c r="AS72" s="334"/>
      <c r="AT72" s="334"/>
      <c r="AU72" s="334"/>
      <c r="AV72" s="334"/>
      <c r="AW72" s="334"/>
      <c r="AX72" s="334"/>
      <c r="AY72" s="334"/>
      <c r="AZ72" s="334"/>
      <c r="BA72" s="334"/>
      <c r="BB72" s="334"/>
      <c r="BC72" s="334"/>
      <c r="BD72" s="334"/>
      <c r="BE72" s="334"/>
      <c r="BF72" s="334"/>
      <c r="BG72" s="334"/>
      <c r="BH72" s="334"/>
      <c r="BI72" s="334"/>
      <c r="BJ72" s="334"/>
      <c r="BK72" s="334"/>
    </row>
    <row r="73" spans="1:63" ht="12.75">
      <c r="A73" s="333"/>
      <c r="B73" s="333"/>
      <c r="C73" s="336"/>
      <c r="D73" s="336"/>
      <c r="E73" s="337"/>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4"/>
      <c r="AS73" s="334"/>
      <c r="AT73" s="334"/>
      <c r="AU73" s="334"/>
      <c r="AV73" s="334"/>
      <c r="AW73" s="334"/>
      <c r="AX73" s="334"/>
      <c r="AY73" s="334"/>
      <c r="AZ73" s="334"/>
      <c r="BA73" s="334"/>
      <c r="BB73" s="334"/>
      <c r="BC73" s="334"/>
      <c r="BD73" s="334"/>
      <c r="BE73" s="334"/>
      <c r="BF73" s="334"/>
      <c r="BG73" s="334"/>
      <c r="BH73" s="334"/>
      <c r="BI73" s="334"/>
      <c r="BJ73" s="334"/>
      <c r="BK73" s="334"/>
    </row>
    <row r="74" spans="1:63" ht="12.75">
      <c r="A74" s="333"/>
      <c r="B74" s="333"/>
      <c r="C74" s="336"/>
      <c r="D74" s="336"/>
      <c r="E74" s="337"/>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4"/>
      <c r="AS74" s="334"/>
      <c r="AT74" s="334"/>
      <c r="AU74" s="334"/>
      <c r="AV74" s="334"/>
      <c r="AW74" s="334"/>
      <c r="AX74" s="334"/>
      <c r="AY74" s="334"/>
      <c r="AZ74" s="334"/>
      <c r="BA74" s="334"/>
      <c r="BB74" s="334"/>
      <c r="BC74" s="334"/>
      <c r="BD74" s="334"/>
      <c r="BE74" s="334"/>
      <c r="BF74" s="334"/>
      <c r="BG74" s="334"/>
      <c r="BH74" s="334"/>
      <c r="BI74" s="334"/>
      <c r="BJ74" s="334"/>
      <c r="BK74" s="334"/>
    </row>
    <row r="75" spans="1:63" ht="12.75">
      <c r="A75" s="333"/>
      <c r="B75" s="333"/>
      <c r="C75" s="336"/>
      <c r="D75" s="336"/>
      <c r="E75" s="337"/>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4"/>
      <c r="AS75" s="334"/>
      <c r="AT75" s="334"/>
      <c r="AU75" s="334"/>
      <c r="AV75" s="334"/>
      <c r="AW75" s="334"/>
      <c r="AX75" s="334"/>
      <c r="AY75" s="334"/>
      <c r="AZ75" s="334"/>
      <c r="BA75" s="334"/>
      <c r="BB75" s="334"/>
      <c r="BC75" s="334"/>
      <c r="BD75" s="334"/>
      <c r="BE75" s="334"/>
      <c r="BF75" s="334"/>
      <c r="BG75" s="334"/>
      <c r="BH75" s="334"/>
      <c r="BI75" s="334"/>
      <c r="BJ75" s="334"/>
      <c r="BK75" s="334"/>
    </row>
    <row r="76" spans="1:63" ht="12.75">
      <c r="A76" s="333"/>
      <c r="B76" s="333"/>
      <c r="C76" s="336"/>
      <c r="D76" s="336"/>
      <c r="E76" s="337"/>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4"/>
      <c r="AS76" s="334"/>
      <c r="AT76" s="334"/>
      <c r="AU76" s="334"/>
      <c r="AV76" s="334"/>
      <c r="AW76" s="334"/>
      <c r="AX76" s="334"/>
      <c r="AY76" s="334"/>
      <c r="AZ76" s="334"/>
      <c r="BA76" s="334"/>
      <c r="BB76" s="334"/>
      <c r="BC76" s="334"/>
      <c r="BD76" s="334"/>
      <c r="BE76" s="334"/>
      <c r="BF76" s="334"/>
      <c r="BG76" s="334"/>
      <c r="BH76" s="334"/>
      <c r="BI76" s="334"/>
      <c r="BJ76" s="334"/>
      <c r="BK76" s="334"/>
    </row>
    <row r="77" spans="1:63" ht="12.75">
      <c r="A77" s="333"/>
      <c r="B77" s="333"/>
      <c r="C77" s="336"/>
      <c r="D77" s="336"/>
      <c r="E77" s="337"/>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4"/>
      <c r="AS77" s="334"/>
      <c r="AT77" s="334"/>
      <c r="AU77" s="334"/>
      <c r="AV77" s="334"/>
      <c r="AW77" s="334"/>
      <c r="AX77" s="334"/>
      <c r="AY77" s="334"/>
      <c r="AZ77" s="334"/>
      <c r="BA77" s="334"/>
      <c r="BB77" s="334"/>
      <c r="BC77" s="334"/>
      <c r="BD77" s="334"/>
      <c r="BE77" s="334"/>
      <c r="BF77" s="334"/>
      <c r="BG77" s="334"/>
      <c r="BH77" s="334"/>
      <c r="BI77" s="334"/>
      <c r="BJ77" s="334"/>
      <c r="BK77" s="334"/>
    </row>
    <row r="78" spans="1:63" ht="12.75">
      <c r="A78" s="333"/>
      <c r="B78" s="333"/>
      <c r="C78" s="336"/>
      <c r="D78" s="336"/>
      <c r="E78" s="337"/>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4"/>
      <c r="AS78" s="334"/>
      <c r="AT78" s="334"/>
      <c r="AU78" s="334"/>
      <c r="AV78" s="334"/>
      <c r="AW78" s="334"/>
      <c r="AX78" s="334"/>
      <c r="AY78" s="334"/>
      <c r="AZ78" s="334"/>
      <c r="BA78" s="334"/>
      <c r="BB78" s="334"/>
      <c r="BC78" s="334"/>
      <c r="BD78" s="334"/>
      <c r="BE78" s="334"/>
      <c r="BF78" s="334"/>
      <c r="BG78" s="334"/>
      <c r="BH78" s="334"/>
      <c r="BI78" s="334"/>
      <c r="BJ78" s="334"/>
      <c r="BK78" s="334"/>
    </row>
    <row r="79" spans="1:63" ht="12.75">
      <c r="A79" s="333"/>
      <c r="B79" s="333"/>
      <c r="C79" s="336"/>
      <c r="D79" s="336"/>
      <c r="E79" s="337"/>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4"/>
      <c r="AS79" s="334"/>
      <c r="AT79" s="334"/>
      <c r="AU79" s="334"/>
      <c r="AV79" s="334"/>
      <c r="AW79" s="334"/>
      <c r="AX79" s="334"/>
      <c r="AY79" s="334"/>
      <c r="AZ79" s="334"/>
      <c r="BA79" s="334"/>
      <c r="BB79" s="334"/>
      <c r="BC79" s="334"/>
      <c r="BD79" s="334"/>
      <c r="BE79" s="334"/>
      <c r="BF79" s="334"/>
      <c r="BG79" s="334"/>
      <c r="BH79" s="334"/>
      <c r="BI79" s="334"/>
      <c r="BJ79" s="334"/>
      <c r="BK79" s="334"/>
    </row>
    <row r="80" spans="1:63" ht="12.75">
      <c r="A80" s="333"/>
      <c r="B80" s="333"/>
      <c r="C80" s="336"/>
      <c r="D80" s="336"/>
      <c r="E80" s="337"/>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4"/>
      <c r="AS80" s="334"/>
      <c r="AT80" s="334"/>
      <c r="AU80" s="334"/>
      <c r="AV80" s="334"/>
      <c r="AW80" s="334"/>
      <c r="AX80" s="334"/>
      <c r="AY80" s="334"/>
      <c r="AZ80" s="334"/>
      <c r="BA80" s="334"/>
      <c r="BB80" s="334"/>
      <c r="BC80" s="334"/>
      <c r="BD80" s="334"/>
      <c r="BE80" s="334"/>
      <c r="BF80" s="334"/>
      <c r="BG80" s="334"/>
      <c r="BH80" s="334"/>
      <c r="BI80" s="334"/>
      <c r="BJ80" s="334"/>
      <c r="BK80" s="334"/>
    </row>
    <row r="81" spans="1:63" ht="12.75" customHeight="1">
      <c r="A81" s="333"/>
      <c r="B81" s="333"/>
      <c r="C81" s="336"/>
      <c r="D81" s="336"/>
      <c r="E81" s="337"/>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4"/>
      <c r="AS81" s="334"/>
      <c r="AT81" s="334"/>
      <c r="AU81" s="334"/>
      <c r="AV81" s="334"/>
      <c r="AW81" s="334"/>
      <c r="AX81" s="334"/>
      <c r="AY81" s="334"/>
      <c r="AZ81" s="334"/>
      <c r="BA81" s="334"/>
      <c r="BB81" s="334"/>
      <c r="BC81" s="334"/>
      <c r="BD81" s="334"/>
      <c r="BE81" s="334"/>
      <c r="BF81" s="334"/>
      <c r="BG81" s="334"/>
      <c r="BH81" s="334"/>
      <c r="BI81" s="334"/>
      <c r="BJ81" s="334"/>
      <c r="BK81" s="334"/>
    </row>
    <row r="82" spans="1:63" ht="12.75" customHeight="1">
      <c r="A82" s="333"/>
      <c r="B82" s="333"/>
      <c r="C82" s="336"/>
      <c r="D82" s="336"/>
      <c r="E82" s="337"/>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4"/>
      <c r="AS82" s="334"/>
      <c r="AT82" s="334"/>
      <c r="AU82" s="334"/>
      <c r="AV82" s="334"/>
      <c r="AW82" s="334"/>
      <c r="AX82" s="334"/>
      <c r="AY82" s="334"/>
      <c r="AZ82" s="334"/>
      <c r="BA82" s="334"/>
      <c r="BB82" s="334"/>
      <c r="BC82" s="334"/>
      <c r="BD82" s="334"/>
      <c r="BE82" s="334"/>
      <c r="BF82" s="334"/>
      <c r="BG82" s="334"/>
      <c r="BH82" s="334"/>
      <c r="BI82" s="334"/>
      <c r="BJ82" s="334"/>
      <c r="BK82" s="334"/>
    </row>
    <row r="83" spans="1:63" ht="12.75" customHeight="1">
      <c r="A83" s="333"/>
      <c r="B83" s="333"/>
      <c r="C83" s="336"/>
      <c r="D83" s="336"/>
      <c r="E83" s="337"/>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4"/>
      <c r="AS83" s="334"/>
      <c r="AT83" s="334"/>
      <c r="AU83" s="334"/>
      <c r="AV83" s="334"/>
      <c r="AW83" s="334"/>
      <c r="AX83" s="334"/>
      <c r="AY83" s="334"/>
      <c r="AZ83" s="334"/>
      <c r="BA83" s="334"/>
      <c r="BB83" s="334"/>
      <c r="BC83" s="334"/>
      <c r="BD83" s="334"/>
      <c r="BE83" s="334"/>
      <c r="BF83" s="334"/>
      <c r="BG83" s="334"/>
      <c r="BH83" s="334"/>
      <c r="BI83" s="334"/>
      <c r="BJ83" s="334"/>
      <c r="BK83" s="334"/>
    </row>
    <row r="84" spans="1:63" ht="12.75" customHeight="1">
      <c r="A84" s="333"/>
      <c r="B84" s="333"/>
      <c r="C84" s="336"/>
      <c r="D84" s="336"/>
      <c r="E84" s="337"/>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4"/>
      <c r="AS84" s="334"/>
      <c r="AT84" s="334"/>
      <c r="AU84" s="334"/>
      <c r="AV84" s="334"/>
      <c r="AW84" s="334"/>
      <c r="AX84" s="334"/>
      <c r="AY84" s="334"/>
      <c r="AZ84" s="334"/>
      <c r="BA84" s="334"/>
      <c r="BB84" s="334"/>
      <c r="BC84" s="334"/>
      <c r="BD84" s="334"/>
      <c r="BE84" s="334"/>
      <c r="BF84" s="334"/>
      <c r="BG84" s="334"/>
      <c r="BH84" s="334"/>
      <c r="BI84" s="334"/>
      <c r="BJ84" s="334"/>
      <c r="BK84" s="334"/>
    </row>
    <row r="85" spans="1:63" ht="12.75" customHeight="1">
      <c r="A85" s="333"/>
      <c r="B85" s="333"/>
      <c r="C85" s="336"/>
      <c r="D85" s="336"/>
      <c r="E85" s="337"/>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4"/>
      <c r="AS85" s="334"/>
      <c r="AT85" s="334"/>
      <c r="AU85" s="334"/>
      <c r="AV85" s="334"/>
      <c r="AW85" s="334"/>
      <c r="AX85" s="334"/>
      <c r="AY85" s="334"/>
      <c r="AZ85" s="334"/>
      <c r="BA85" s="334"/>
      <c r="BB85" s="334"/>
      <c r="BC85" s="334"/>
      <c r="BD85" s="334"/>
      <c r="BE85" s="334"/>
      <c r="BF85" s="334"/>
      <c r="BG85" s="334"/>
      <c r="BH85" s="334"/>
      <c r="BI85" s="334"/>
      <c r="BJ85" s="334"/>
      <c r="BK85" s="334"/>
    </row>
    <row r="86" spans="1:63" ht="12.75" customHeight="1">
      <c r="A86" s="333"/>
      <c r="B86" s="333"/>
      <c r="C86" s="336"/>
      <c r="D86" s="336"/>
      <c r="E86" s="337"/>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4"/>
      <c r="AS86" s="334"/>
      <c r="AT86" s="334"/>
      <c r="AU86" s="334"/>
      <c r="AV86" s="334"/>
      <c r="AW86" s="334"/>
      <c r="AX86" s="334"/>
      <c r="AY86" s="334"/>
      <c r="AZ86" s="334"/>
      <c r="BA86" s="334"/>
      <c r="BB86" s="334"/>
      <c r="BC86" s="334"/>
      <c r="BD86" s="334"/>
      <c r="BE86" s="334"/>
      <c r="BF86" s="334"/>
      <c r="BG86" s="334"/>
      <c r="BH86" s="334"/>
      <c r="BI86" s="334"/>
      <c r="BJ86" s="334"/>
      <c r="BK86" s="334"/>
    </row>
    <row r="87" spans="1:63" ht="12.75" customHeight="1">
      <c r="A87" s="333"/>
      <c r="B87" s="333"/>
      <c r="C87" s="336"/>
      <c r="D87" s="336"/>
      <c r="E87" s="337"/>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4"/>
      <c r="AS87" s="334"/>
      <c r="AT87" s="334"/>
      <c r="AU87" s="334"/>
      <c r="AV87" s="334"/>
      <c r="AW87" s="334"/>
      <c r="AX87" s="334"/>
      <c r="AY87" s="334"/>
      <c r="AZ87" s="334"/>
      <c r="BA87" s="334"/>
      <c r="BB87" s="334"/>
      <c r="BC87" s="334"/>
      <c r="BD87" s="334"/>
      <c r="BE87" s="334"/>
      <c r="BF87" s="334"/>
      <c r="BG87" s="334"/>
      <c r="BH87" s="334"/>
      <c r="BI87" s="334"/>
      <c r="BJ87" s="334"/>
      <c r="BK87" s="334"/>
    </row>
    <row r="88" spans="1:62" ht="12.75" customHeight="1">
      <c r="A88" s="333"/>
      <c r="B88" s="333"/>
      <c r="C88" s="336"/>
      <c r="D88" s="336"/>
      <c r="E88" s="337"/>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4"/>
      <c r="AS88" s="334"/>
      <c r="AT88" s="334"/>
      <c r="AU88" s="334"/>
      <c r="AV88" s="334"/>
      <c r="AW88" s="334"/>
      <c r="AX88" s="334"/>
      <c r="AY88" s="334"/>
      <c r="AZ88" s="334"/>
      <c r="BA88" s="334"/>
      <c r="BB88" s="334"/>
      <c r="BC88" s="334"/>
      <c r="BD88" s="334"/>
      <c r="BE88" s="334"/>
      <c r="BF88" s="334"/>
      <c r="BG88" s="334"/>
      <c r="BH88" s="334"/>
      <c r="BI88" s="334"/>
      <c r="BJ88" s="334"/>
    </row>
    <row r="89" spans="1:43" ht="12.75" customHeight="1">
      <c r="A89" s="32"/>
      <c r="B89" s="32"/>
      <c r="C89" s="244"/>
      <c r="D89" s="244"/>
      <c r="E89" s="245"/>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row>
    <row r="90" spans="1:43" ht="12.75" customHeight="1">
      <c r="A90" s="32"/>
      <c r="B90" s="32"/>
      <c r="C90" s="244"/>
      <c r="D90" s="244"/>
      <c r="E90" s="245"/>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row>
    <row r="91" spans="1:43" ht="12.75" customHeight="1">
      <c r="A91" s="32"/>
      <c r="B91" s="32"/>
      <c r="C91" s="244"/>
      <c r="D91" s="244"/>
      <c r="E91" s="245"/>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row>
    <row r="92" spans="1:43" ht="12.75" customHeight="1">
      <c r="A92" s="32"/>
      <c r="B92" s="32"/>
      <c r="C92" s="244"/>
      <c r="D92" s="244"/>
      <c r="E92" s="245"/>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row>
    <row r="93" spans="1:43" ht="12.75" customHeight="1">
      <c r="A93" s="32"/>
      <c r="B93" s="32"/>
      <c r="C93" s="244"/>
      <c r="D93" s="244"/>
      <c r="E93" s="245"/>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row>
    <row r="94" spans="1:43" ht="12.75" customHeight="1">
      <c r="A94" s="32"/>
      <c r="B94" s="32"/>
      <c r="C94" s="244"/>
      <c r="D94" s="244"/>
      <c r="E94" s="245"/>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row>
    <row r="95" spans="1:43" ht="12.75" customHeight="1">
      <c r="A95" s="32"/>
      <c r="B95" s="32"/>
      <c r="C95" s="244"/>
      <c r="D95" s="244"/>
      <c r="E95" s="245"/>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row>
    <row r="96" spans="1:43" ht="12.75" customHeight="1">
      <c r="A96" s="32"/>
      <c r="B96" s="32"/>
      <c r="C96" s="244"/>
      <c r="D96" s="244"/>
      <c r="E96" s="245"/>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row>
    <row r="97" spans="1:43" ht="12.75" customHeight="1">
      <c r="A97" s="32"/>
      <c r="B97" s="32"/>
      <c r="C97" s="244"/>
      <c r="D97" s="244"/>
      <c r="E97" s="245"/>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row>
    <row r="98" spans="1:43" ht="12.75" customHeight="1">
      <c r="A98" s="32"/>
      <c r="B98" s="32"/>
      <c r="C98" s="244"/>
      <c r="D98" s="244"/>
      <c r="E98" s="245"/>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row>
    <row r="99" spans="1:43" ht="12.75" customHeight="1">
      <c r="A99" s="32"/>
      <c r="B99" s="32"/>
      <c r="C99" s="244"/>
      <c r="D99" s="244"/>
      <c r="E99" s="245"/>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row>
    <row r="100" spans="1:43" ht="12.75" customHeight="1">
      <c r="A100" s="32"/>
      <c r="B100" s="32"/>
      <c r="C100" s="244"/>
      <c r="D100" s="244"/>
      <c r="E100" s="245"/>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row>
  </sheetData>
  <mergeCells count="52">
    <mergeCell ref="AE28:AE29"/>
    <mergeCell ref="AC28:AC29"/>
    <mergeCell ref="AB28:AB29"/>
    <mergeCell ref="AA28:AA29"/>
    <mergeCell ref="Y28:Y29"/>
    <mergeCell ref="X28:X29"/>
    <mergeCell ref="W28:W29"/>
    <mergeCell ref="V28:V29"/>
    <mergeCell ref="U28:U29"/>
    <mergeCell ref="T28:T29"/>
    <mergeCell ref="T27:AE27"/>
    <mergeCell ref="P28:P29"/>
    <mergeCell ref="O28:O29"/>
    <mergeCell ref="N28:N29"/>
    <mergeCell ref="L28:L29"/>
    <mergeCell ref="K28:K29"/>
    <mergeCell ref="E28:E29"/>
    <mergeCell ref="I28:I29"/>
    <mergeCell ref="H28:H29"/>
    <mergeCell ref="G5:R5"/>
    <mergeCell ref="R28:R29"/>
    <mergeCell ref="G27:R27"/>
    <mergeCell ref="D28:D29"/>
    <mergeCell ref="D27:E27"/>
    <mergeCell ref="L6:L7"/>
    <mergeCell ref="J28:J29"/>
    <mergeCell ref="AE6:AE7"/>
    <mergeCell ref="AC6:AC7"/>
    <mergeCell ref="AB6:AB7"/>
    <mergeCell ref="AA6:AA7"/>
    <mergeCell ref="Y6:Y7"/>
    <mergeCell ref="X6:X7"/>
    <mergeCell ref="W6:W7"/>
    <mergeCell ref="V6:V7"/>
    <mergeCell ref="U6:U7"/>
    <mergeCell ref="T6:T7"/>
    <mergeCell ref="T5:AE5"/>
    <mergeCell ref="P6:P7"/>
    <mergeCell ref="O6:O7"/>
    <mergeCell ref="N6:N7"/>
    <mergeCell ref="R6:R7"/>
    <mergeCell ref="K6:K7"/>
    <mergeCell ref="J6:J7"/>
    <mergeCell ref="I6:I7"/>
    <mergeCell ref="H6:H7"/>
    <mergeCell ref="G6:G7"/>
    <mergeCell ref="E6:E7"/>
    <mergeCell ref="D6:D7"/>
    <mergeCell ref="D5:E5"/>
    <mergeCell ref="B4:J4"/>
    <mergeCell ref="G28:G29"/>
    <mergeCell ref="B50:AF52"/>
  </mergeCells>
  <printOptions/>
  <pageMargins left="0" right="0" top="0" bottom="0" header="0.5" footer="0.5"/>
  <pageSetup fitToHeight="1" fitToWidth="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BK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2.7109375" style="0" customWidth="1"/>
    <col min="2" max="2" width="19.421875" style="0" customWidth="1"/>
    <col min="3" max="3" width="0.9921875" style="0" customWidth="1"/>
    <col min="4" max="4" width="12.8515625" style="0" hidden="1" customWidth="1"/>
    <col min="5" max="5" width="13.7109375" style="0" hidden="1" customWidth="1"/>
    <col min="6" max="6" width="1.421875" style="0" hidden="1" customWidth="1"/>
    <col min="7" max="12" width="8.7109375" style="0" customWidth="1"/>
    <col min="13" max="13" width="1.421875" style="0" customWidth="1"/>
    <col min="14" max="16" width="8.7109375" style="0" customWidth="1"/>
    <col min="17" max="17" width="1.421875" style="0" customWidth="1"/>
    <col min="18" max="18" width="8.7109375" style="0" customWidth="1"/>
    <col min="19" max="19" width="1.421875" style="0" customWidth="1"/>
    <col min="20" max="25" width="8.7109375" style="0" customWidth="1"/>
    <col min="26" max="26" width="1.421875" style="0" customWidth="1"/>
    <col min="27" max="29" width="8.7109375" style="0" customWidth="1"/>
    <col min="30" max="30" width="1.421875" style="0" customWidth="1"/>
    <col min="31" max="31" width="8.7109375" style="0" customWidth="1"/>
    <col min="32" max="32" width="3.57421875" style="0" customWidth="1"/>
    <col min="33" max="35" width="9.140625" style="0" customWidth="1"/>
    <col min="36" max="50" width="8.7109375" style="0" customWidth="1"/>
  </cols>
  <sheetData>
    <row r="1" spans="1:63" ht="30" customHeight="1">
      <c r="A1" s="204"/>
      <c r="B1" s="30" t="s">
        <v>98</v>
      </c>
      <c r="C1" s="205"/>
      <c r="D1" s="205"/>
      <c r="E1" s="206"/>
      <c r="Y1" s="207"/>
      <c r="Z1" s="207"/>
      <c r="AA1" s="207"/>
      <c r="AB1" s="207"/>
      <c r="AC1" s="207"/>
      <c r="AD1" s="207"/>
      <c r="AE1" s="207"/>
      <c r="AF1" s="338" t="s">
        <v>34</v>
      </c>
      <c r="AG1" s="32"/>
      <c r="AH1" s="333"/>
      <c r="AI1" s="333"/>
      <c r="AJ1" s="333"/>
      <c r="AK1" s="333"/>
      <c r="AL1" s="333"/>
      <c r="AM1" s="333"/>
      <c r="AN1" s="333"/>
      <c r="AO1" s="333"/>
      <c r="AP1" s="333"/>
      <c r="AQ1" s="333"/>
      <c r="AR1" s="334"/>
      <c r="AS1" s="334"/>
      <c r="AT1" s="334"/>
      <c r="AU1" s="334"/>
      <c r="AV1" s="334"/>
      <c r="AW1" s="334"/>
      <c r="AX1" s="334"/>
      <c r="AY1" s="334"/>
      <c r="AZ1" s="334"/>
      <c r="BA1" s="334"/>
      <c r="BB1" s="334"/>
      <c r="BC1" s="334"/>
      <c r="BD1" s="334"/>
      <c r="BE1" s="334"/>
      <c r="BF1" s="334"/>
      <c r="BG1" s="334"/>
      <c r="BH1" s="334"/>
      <c r="BI1" s="334"/>
      <c r="BJ1" s="334"/>
      <c r="BK1" s="334"/>
    </row>
    <row r="2" spans="1:63" ht="15" customHeight="1">
      <c r="A2" s="76"/>
      <c r="B2" s="76" t="s">
        <v>1</v>
      </c>
      <c r="C2" s="76"/>
      <c r="D2" s="76"/>
      <c r="E2" s="208"/>
      <c r="Y2" s="207"/>
      <c r="Z2" s="207"/>
      <c r="AA2" s="207"/>
      <c r="AB2" s="207"/>
      <c r="AC2" s="207"/>
      <c r="AD2" s="207"/>
      <c r="AE2" s="207"/>
      <c r="AF2" s="207"/>
      <c r="AG2" s="32"/>
      <c r="AH2" s="333"/>
      <c r="AI2" s="333"/>
      <c r="AJ2" s="333"/>
      <c r="AK2" s="333"/>
      <c r="AL2" s="333"/>
      <c r="AM2" s="333"/>
      <c r="AN2" s="333"/>
      <c r="AO2" s="333"/>
      <c r="AP2" s="333"/>
      <c r="AQ2" s="333"/>
      <c r="AR2" s="334"/>
      <c r="AS2" s="334"/>
      <c r="AT2" s="334"/>
      <c r="AU2" s="334"/>
      <c r="AV2" s="334"/>
      <c r="AW2" s="334"/>
      <c r="AX2" s="334"/>
      <c r="AY2" s="334"/>
      <c r="AZ2" s="334"/>
      <c r="BA2" s="334"/>
      <c r="BB2" s="334"/>
      <c r="BC2" s="334"/>
      <c r="BD2" s="334"/>
      <c r="BE2" s="334"/>
      <c r="BF2" s="334"/>
      <c r="BG2" s="334"/>
      <c r="BH2" s="334"/>
      <c r="BI2" s="334"/>
      <c r="BJ2" s="334"/>
      <c r="BK2" s="334"/>
    </row>
    <row r="3" spans="1:63" ht="16.5" customHeight="1">
      <c r="A3" s="76"/>
      <c r="B3" s="77" t="s">
        <v>2</v>
      </c>
      <c r="C3" s="77"/>
      <c r="D3" s="77"/>
      <c r="E3" s="209"/>
      <c r="P3" s="81"/>
      <c r="Y3" s="207"/>
      <c r="Z3" s="207"/>
      <c r="AA3" s="207"/>
      <c r="AB3" s="207"/>
      <c r="AC3" s="207"/>
      <c r="AD3" s="207"/>
      <c r="AE3" s="207"/>
      <c r="AF3" s="207"/>
      <c r="AG3" s="32"/>
      <c r="AH3" s="333"/>
      <c r="AI3" s="333"/>
      <c r="AJ3" s="333"/>
      <c r="AK3" s="333"/>
      <c r="AL3" s="333"/>
      <c r="AM3" s="333"/>
      <c r="AN3" s="333"/>
      <c r="AO3" s="333"/>
      <c r="AP3" s="333"/>
      <c r="AQ3" s="333"/>
      <c r="AR3" s="334"/>
      <c r="AS3" s="334"/>
      <c r="AT3" s="334"/>
      <c r="AU3" s="334"/>
      <c r="AV3" s="334"/>
      <c r="AW3" s="334"/>
      <c r="AX3" s="334"/>
      <c r="AY3" s="334"/>
      <c r="AZ3" s="334"/>
      <c r="BA3" s="334"/>
      <c r="BB3" s="334"/>
      <c r="BC3" s="334"/>
      <c r="BD3" s="334"/>
      <c r="BE3" s="334"/>
      <c r="BF3" s="334"/>
      <c r="BG3" s="334"/>
      <c r="BH3" s="334"/>
      <c r="BI3" s="334"/>
      <c r="BJ3" s="334"/>
      <c r="BK3" s="334"/>
    </row>
    <row r="4" spans="1:63" ht="19.5" customHeight="1">
      <c r="A4" s="210"/>
      <c r="B4" s="76"/>
      <c r="C4" s="76"/>
      <c r="D4" s="76"/>
      <c r="E4" s="76"/>
      <c r="F4" s="211"/>
      <c r="G4" s="211"/>
      <c r="H4" s="211"/>
      <c r="I4" s="211"/>
      <c r="J4" s="211"/>
      <c r="K4" s="212"/>
      <c r="L4" s="212"/>
      <c r="M4" s="212"/>
      <c r="N4" s="212"/>
      <c r="O4" s="212"/>
      <c r="P4" s="212"/>
      <c r="Q4" s="212"/>
      <c r="R4" s="212"/>
      <c r="S4" s="212"/>
      <c r="T4" s="212"/>
      <c r="U4" s="212"/>
      <c r="V4" s="212"/>
      <c r="W4" s="212"/>
      <c r="X4" s="210"/>
      <c r="Y4" s="28"/>
      <c r="Z4" s="212"/>
      <c r="AA4" s="207"/>
      <c r="AB4" s="207"/>
      <c r="AC4" s="207"/>
      <c r="AD4" s="212"/>
      <c r="AE4" s="207"/>
      <c r="AF4" s="207"/>
      <c r="AG4" s="32"/>
      <c r="AH4" s="333"/>
      <c r="AI4" s="333"/>
      <c r="AJ4" s="333"/>
      <c r="AK4" s="333"/>
      <c r="AL4" s="333"/>
      <c r="AM4" s="333"/>
      <c r="AN4" s="333"/>
      <c r="AO4" s="333"/>
      <c r="AP4" s="333"/>
      <c r="AQ4" s="333"/>
      <c r="AR4" s="334"/>
      <c r="AS4" s="334"/>
      <c r="AT4" s="334"/>
      <c r="AU4" s="334"/>
      <c r="AV4" s="334"/>
      <c r="AW4" s="334"/>
      <c r="AX4" s="334"/>
      <c r="AY4" s="334"/>
      <c r="AZ4" s="334"/>
      <c r="BA4" s="334"/>
      <c r="BB4" s="334"/>
      <c r="BC4" s="334"/>
      <c r="BD4" s="334"/>
      <c r="BE4" s="334"/>
      <c r="BF4" s="334"/>
      <c r="BG4" s="334"/>
      <c r="BH4" s="334"/>
      <c r="BI4" s="334"/>
      <c r="BJ4" s="334"/>
      <c r="BK4" s="334"/>
    </row>
    <row r="5" spans="3:63" ht="15" customHeight="1">
      <c r="C5" s="78"/>
      <c r="D5" s="213" t="s">
        <v>72</v>
      </c>
      <c r="E5" s="214"/>
      <c r="G5" s="215" t="s">
        <v>99</v>
      </c>
      <c r="H5" s="216"/>
      <c r="I5" s="216"/>
      <c r="J5" s="216"/>
      <c r="K5" s="216"/>
      <c r="L5" s="216"/>
      <c r="M5" s="216"/>
      <c r="N5" s="216"/>
      <c r="O5" s="216"/>
      <c r="P5" s="216"/>
      <c r="Q5" s="216"/>
      <c r="R5" s="216"/>
      <c r="T5" s="215" t="s">
        <v>100</v>
      </c>
      <c r="U5" s="216"/>
      <c r="V5" s="216"/>
      <c r="W5" s="216"/>
      <c r="X5" s="216"/>
      <c r="Y5" s="216"/>
      <c r="Z5" s="216"/>
      <c r="AA5" s="216"/>
      <c r="AB5" s="216"/>
      <c r="AC5" s="216"/>
      <c r="AD5" s="216"/>
      <c r="AE5" s="216"/>
      <c r="AG5" s="32"/>
      <c r="AH5" s="333"/>
      <c r="AI5" s="333"/>
      <c r="AJ5" s="333"/>
      <c r="AK5" s="333"/>
      <c r="AL5" s="333"/>
      <c r="AM5" s="333"/>
      <c r="AN5" s="333"/>
      <c r="AO5" s="333"/>
      <c r="AP5" s="333"/>
      <c r="AQ5" s="333"/>
      <c r="AR5" s="334"/>
      <c r="AS5" s="334"/>
      <c r="AT5" s="334"/>
      <c r="AU5" s="334"/>
      <c r="AV5" s="334"/>
      <c r="AW5" s="334"/>
      <c r="AX5" s="334"/>
      <c r="AY5" s="334"/>
      <c r="AZ5" s="334"/>
      <c r="BA5" s="334"/>
      <c r="BB5" s="334"/>
      <c r="BC5" s="334"/>
      <c r="BD5" s="334"/>
      <c r="BE5" s="334"/>
      <c r="BF5" s="334"/>
      <c r="BG5" s="334"/>
      <c r="BH5" s="334"/>
      <c r="BI5" s="334"/>
      <c r="BJ5" s="334"/>
      <c r="BK5" s="334"/>
    </row>
    <row r="6" spans="1:63" ht="18" customHeight="1">
      <c r="A6" s="217"/>
      <c r="B6" s="328"/>
      <c r="C6" s="78"/>
      <c r="D6" s="218" t="s">
        <v>75</v>
      </c>
      <c r="E6" s="219" t="s">
        <v>76</v>
      </c>
      <c r="F6" s="220"/>
      <c r="G6" s="221" t="s">
        <v>12</v>
      </c>
      <c r="H6" s="222" t="s">
        <v>13</v>
      </c>
      <c r="I6" s="222" t="s">
        <v>77</v>
      </c>
      <c r="J6" s="222" t="s">
        <v>15</v>
      </c>
      <c r="K6" s="222" t="s">
        <v>78</v>
      </c>
      <c r="L6" s="223" t="s">
        <v>79</v>
      </c>
      <c r="M6" s="220"/>
      <c r="N6" s="221" t="s">
        <v>17</v>
      </c>
      <c r="O6" s="222" t="s">
        <v>18</v>
      </c>
      <c r="P6" s="223" t="s">
        <v>80</v>
      </c>
      <c r="Q6" s="207"/>
      <c r="R6" s="224" t="s">
        <v>81</v>
      </c>
      <c r="S6" s="207"/>
      <c r="T6" s="221" t="s">
        <v>12</v>
      </c>
      <c r="U6" s="222" t="s">
        <v>13</v>
      </c>
      <c r="V6" s="222" t="s">
        <v>77</v>
      </c>
      <c r="W6" s="222" t="s">
        <v>15</v>
      </c>
      <c r="X6" s="222" t="s">
        <v>78</v>
      </c>
      <c r="Y6" s="223" t="s">
        <v>79</v>
      </c>
      <c r="Z6" s="207"/>
      <c r="AA6" s="221" t="s">
        <v>17</v>
      </c>
      <c r="AB6" s="222" t="s">
        <v>18</v>
      </c>
      <c r="AC6" s="223" t="s">
        <v>80</v>
      </c>
      <c r="AD6" s="63"/>
      <c r="AE6" s="225" t="s">
        <v>81</v>
      </c>
      <c r="AG6" s="32"/>
      <c r="AH6" s="333"/>
      <c r="AI6" s="333"/>
      <c r="AJ6" s="333"/>
      <c r="AK6" s="333"/>
      <c r="AL6" s="333"/>
      <c r="AM6" s="333"/>
      <c r="AN6" s="333"/>
      <c r="AO6" s="333"/>
      <c r="AP6" s="333"/>
      <c r="AQ6" s="333"/>
      <c r="AR6" s="334"/>
      <c r="AS6" s="334"/>
      <c r="AT6" s="334"/>
      <c r="AU6" s="334"/>
      <c r="AV6" s="334"/>
      <c r="AW6" s="334"/>
      <c r="AX6" s="334"/>
      <c r="AY6" s="334"/>
      <c r="AZ6" s="334"/>
      <c r="BA6" s="334"/>
      <c r="BB6" s="334"/>
      <c r="BC6" s="334"/>
      <c r="BD6" s="334"/>
      <c r="BE6" s="334"/>
      <c r="BF6" s="334"/>
      <c r="BG6" s="334"/>
      <c r="BH6" s="334"/>
      <c r="BI6" s="334"/>
      <c r="BJ6" s="334"/>
      <c r="BK6" s="334"/>
    </row>
    <row r="7" spans="1:63" ht="18" customHeight="1">
      <c r="A7" s="217"/>
      <c r="B7" s="328"/>
      <c r="C7" s="78"/>
      <c r="D7" s="226"/>
      <c r="E7" s="227"/>
      <c r="F7" s="220"/>
      <c r="G7" s="290"/>
      <c r="H7" s="291"/>
      <c r="I7" s="291"/>
      <c r="J7" s="291"/>
      <c r="K7" s="291"/>
      <c r="L7" s="292"/>
      <c r="M7" s="220"/>
      <c r="N7" s="290"/>
      <c r="O7" s="291"/>
      <c r="P7" s="292"/>
      <c r="Q7" s="207"/>
      <c r="R7" s="293"/>
      <c r="S7" s="207"/>
      <c r="T7" s="290"/>
      <c r="U7" s="291"/>
      <c r="V7" s="291"/>
      <c r="W7" s="291"/>
      <c r="X7" s="291"/>
      <c r="Y7" s="292"/>
      <c r="Z7" s="207"/>
      <c r="AA7" s="290"/>
      <c r="AB7" s="291"/>
      <c r="AC7" s="292"/>
      <c r="AD7" s="63"/>
      <c r="AE7" s="294"/>
      <c r="AG7" s="32"/>
      <c r="AH7" s="333"/>
      <c r="AI7" s="333"/>
      <c r="AJ7" s="333"/>
      <c r="AK7" s="333"/>
      <c r="AL7" s="333"/>
      <c r="AM7" s="333"/>
      <c r="AN7" s="333"/>
      <c r="AO7" s="333"/>
      <c r="AP7" s="333"/>
      <c r="AQ7" s="333"/>
      <c r="AR7" s="334"/>
      <c r="AS7" s="334"/>
      <c r="AT7" s="334"/>
      <c r="AU7" s="334"/>
      <c r="AV7" s="334"/>
      <c r="AW7" s="334"/>
      <c r="AX7" s="334"/>
      <c r="AY7" s="334"/>
      <c r="AZ7" s="334"/>
      <c r="BA7" s="334"/>
      <c r="BB7" s="334"/>
      <c r="BC7" s="334"/>
      <c r="BD7" s="334"/>
      <c r="BE7" s="334"/>
      <c r="BF7" s="334"/>
      <c r="BG7" s="334"/>
      <c r="BH7" s="334"/>
      <c r="BI7" s="334"/>
      <c r="BJ7" s="334"/>
      <c r="BK7" s="334"/>
    </row>
    <row r="8" spans="1:63" ht="6" customHeight="1">
      <c r="A8" s="228"/>
      <c r="B8" s="329"/>
      <c r="C8" s="229"/>
      <c r="D8" s="78"/>
      <c r="E8" s="230"/>
      <c r="F8" s="162"/>
      <c r="G8" s="231"/>
      <c r="H8" s="231"/>
      <c r="I8" s="231"/>
      <c r="J8" s="231"/>
      <c r="K8" s="231"/>
      <c r="L8" s="231"/>
      <c r="M8" s="162"/>
      <c r="N8" s="231"/>
      <c r="O8" s="231"/>
      <c r="P8" s="231"/>
      <c r="Q8" s="162"/>
      <c r="R8" s="231"/>
      <c r="S8" s="162"/>
      <c r="T8" s="231"/>
      <c r="U8" s="231"/>
      <c r="V8" s="231"/>
      <c r="W8" s="231"/>
      <c r="X8" s="231"/>
      <c r="Y8" s="231"/>
      <c r="Z8" s="162"/>
      <c r="AA8" s="231"/>
      <c r="AB8" s="231"/>
      <c r="AC8" s="231"/>
      <c r="AD8" s="162"/>
      <c r="AE8" s="231"/>
      <c r="AF8" s="162"/>
      <c r="AG8" s="32"/>
      <c r="AH8" s="333"/>
      <c r="AI8" s="333"/>
      <c r="AJ8" s="333"/>
      <c r="AK8" s="333"/>
      <c r="AL8" s="333"/>
      <c r="AM8" s="333"/>
      <c r="AN8" s="333"/>
      <c r="AO8" s="333"/>
      <c r="AP8" s="333"/>
      <c r="AQ8" s="333"/>
      <c r="AR8" s="334"/>
      <c r="AS8" s="334"/>
      <c r="AT8" s="334"/>
      <c r="AU8" s="334"/>
      <c r="AV8" s="334"/>
      <c r="AW8" s="334"/>
      <c r="AX8" s="334"/>
      <c r="AY8" s="334"/>
      <c r="AZ8" s="334"/>
      <c r="BA8" s="334"/>
      <c r="BB8" s="334"/>
      <c r="BC8" s="334"/>
      <c r="BD8" s="334"/>
      <c r="BE8" s="334"/>
      <c r="BF8" s="334"/>
      <c r="BG8" s="334"/>
      <c r="BH8" s="334"/>
      <c r="BI8" s="334"/>
      <c r="BJ8" s="334"/>
      <c r="BK8" s="334"/>
    </row>
    <row r="9" spans="1:63" ht="18" customHeight="1">
      <c r="A9" s="232"/>
      <c r="B9" s="295" t="s">
        <v>82</v>
      </c>
      <c r="C9" s="233"/>
      <c r="D9" s="299" t="s">
        <v>83</v>
      </c>
      <c r="E9" s="302" t="s">
        <v>84</v>
      </c>
      <c r="F9" s="78"/>
      <c r="G9" s="142">
        <v>223.960424291915</v>
      </c>
      <c r="H9" s="143">
        <v>157.759207791119</v>
      </c>
      <c r="I9" s="143">
        <v>150.531721928639</v>
      </c>
      <c r="J9" s="143">
        <v>147.593839901367</v>
      </c>
      <c r="K9" s="143">
        <v>148.062126936885</v>
      </c>
      <c r="L9" s="165">
        <v>171.690847877801</v>
      </c>
      <c r="M9" s="246"/>
      <c r="N9" s="344">
        <v>201.960213101087</v>
      </c>
      <c r="O9" s="345">
        <v>215.034778304394</v>
      </c>
      <c r="P9" s="346">
        <v>208.97759294099</v>
      </c>
      <c r="Q9" s="246"/>
      <c r="R9" s="352">
        <v>183.235515679278</v>
      </c>
      <c r="S9" s="85"/>
      <c r="T9" s="113">
        <v>40.96133549806</v>
      </c>
      <c r="U9" s="114">
        <v>-3.26456812715668</v>
      </c>
      <c r="V9" s="114">
        <v>-9.33786143692923</v>
      </c>
      <c r="W9" s="114">
        <v>-10.4670477630148</v>
      </c>
      <c r="X9" s="114">
        <v>-11.8933013838984</v>
      </c>
      <c r="Y9" s="119">
        <v>4.37533006554628</v>
      </c>
      <c r="Z9" s="234"/>
      <c r="AA9" s="310">
        <v>-10.0004037261031</v>
      </c>
      <c r="AB9" s="311">
        <v>-9.77508635055353</v>
      </c>
      <c r="AC9" s="312">
        <v>-9.85544119427208</v>
      </c>
      <c r="AD9" s="234"/>
      <c r="AE9" s="318">
        <v>-1.90462866285143</v>
      </c>
      <c r="AG9" s="32"/>
      <c r="AH9" s="333"/>
      <c r="AI9" s="333"/>
      <c r="AJ9" s="333"/>
      <c r="AK9" s="333"/>
      <c r="AL9" s="333"/>
      <c r="AM9" s="333"/>
      <c r="AN9" s="333"/>
      <c r="AO9" s="333"/>
      <c r="AP9" s="333"/>
      <c r="AQ9" s="333"/>
      <c r="AR9" s="334"/>
      <c r="AS9" s="334"/>
      <c r="AT9" s="334"/>
      <c r="AU9" s="334"/>
      <c r="AV9" s="334"/>
      <c r="AW9" s="334"/>
      <c r="AX9" s="334"/>
      <c r="AY9" s="334"/>
      <c r="AZ9" s="334"/>
      <c r="BA9" s="334"/>
      <c r="BB9" s="334"/>
      <c r="BC9" s="334"/>
      <c r="BD9" s="334"/>
      <c r="BE9" s="334"/>
      <c r="BF9" s="334"/>
      <c r="BG9" s="334"/>
      <c r="BH9" s="334"/>
      <c r="BI9" s="334"/>
      <c r="BJ9" s="334"/>
      <c r="BK9" s="334"/>
    </row>
    <row r="10" spans="2:63" ht="18" customHeight="1">
      <c r="B10" s="296" t="s">
        <v>85</v>
      </c>
      <c r="C10" s="235"/>
      <c r="D10" s="300" t="s">
        <v>83</v>
      </c>
      <c r="E10" s="303" t="s">
        <v>84</v>
      </c>
      <c r="F10" s="75"/>
      <c r="G10" s="339">
        <v>96.3748013527712</v>
      </c>
      <c r="H10" s="247">
        <v>92.7055491679273</v>
      </c>
      <c r="I10" s="247">
        <v>94.6134076691193</v>
      </c>
      <c r="J10" s="247">
        <v>95.5849889729048</v>
      </c>
      <c r="K10" s="247">
        <v>94.8778416755413</v>
      </c>
      <c r="L10" s="340">
        <v>94.8940756542658</v>
      </c>
      <c r="M10" s="247"/>
      <c r="N10" s="347">
        <v>96.4396426522692</v>
      </c>
      <c r="O10" s="355">
        <v>97.6112773710858</v>
      </c>
      <c r="P10" s="348">
        <v>97.038732768287</v>
      </c>
      <c r="Q10" s="247"/>
      <c r="R10" s="353">
        <v>95.5101320114817</v>
      </c>
      <c r="S10" s="84"/>
      <c r="T10" s="321">
        <v>9.00384262053175</v>
      </c>
      <c r="U10" s="237">
        <v>-7.17602362780982</v>
      </c>
      <c r="V10" s="237">
        <v>-8.84220869875048</v>
      </c>
      <c r="W10" s="237">
        <v>-6.86632894086698</v>
      </c>
      <c r="X10" s="237">
        <v>-1.29680719886514</v>
      </c>
      <c r="Y10" s="322">
        <v>-3.97905670326341</v>
      </c>
      <c r="Z10" s="237"/>
      <c r="AA10" s="313">
        <v>0.666208438546182</v>
      </c>
      <c r="AB10" s="327">
        <v>-2.64429677116612</v>
      </c>
      <c r="AC10" s="314">
        <v>-1.10591207543163</v>
      </c>
      <c r="AD10" s="237"/>
      <c r="AE10" s="325">
        <v>-3.14971855929079</v>
      </c>
      <c r="AG10" s="32"/>
      <c r="AH10" s="333"/>
      <c r="AI10" s="333"/>
      <c r="AJ10" s="333"/>
      <c r="AK10" s="333"/>
      <c r="AL10" s="333"/>
      <c r="AM10" s="333"/>
      <c r="AN10" s="333"/>
      <c r="AO10" s="333"/>
      <c r="AP10" s="333"/>
      <c r="AQ10" s="333"/>
      <c r="AR10" s="334"/>
      <c r="AS10" s="334"/>
      <c r="AT10" s="334"/>
      <c r="AU10" s="334"/>
      <c r="AV10" s="334"/>
      <c r="AW10" s="334"/>
      <c r="AX10" s="334"/>
      <c r="AY10" s="334"/>
      <c r="AZ10" s="334"/>
      <c r="BA10" s="334"/>
      <c r="BB10" s="334"/>
      <c r="BC10" s="334"/>
      <c r="BD10" s="334"/>
      <c r="BE10" s="334"/>
      <c r="BF10" s="334"/>
      <c r="BG10" s="334"/>
      <c r="BH10" s="334"/>
      <c r="BI10" s="334"/>
      <c r="BJ10" s="334"/>
      <c r="BK10" s="334"/>
    </row>
    <row r="11" spans="1:63" ht="18" customHeight="1">
      <c r="A11" s="232"/>
      <c r="B11" s="297" t="s">
        <v>86</v>
      </c>
      <c r="C11" s="75"/>
      <c r="D11" s="300" t="s">
        <v>83</v>
      </c>
      <c r="E11" s="303" t="s">
        <v>84</v>
      </c>
      <c r="F11" s="75"/>
      <c r="G11" s="339">
        <v>136.43232818691</v>
      </c>
      <c r="H11" s="247">
        <v>93.9223007904293</v>
      </c>
      <c r="I11" s="247">
        <v>90.9552967716061</v>
      </c>
      <c r="J11" s="247">
        <v>92.7781827894327</v>
      </c>
      <c r="K11" s="247">
        <v>96.4892369179291</v>
      </c>
      <c r="L11" s="340">
        <v>104.980228606734</v>
      </c>
      <c r="M11" s="247"/>
      <c r="N11" s="347">
        <v>121.635347090383</v>
      </c>
      <c r="O11" s="355">
        <v>134.619099901781</v>
      </c>
      <c r="P11" s="348">
        <v>128.653831392923</v>
      </c>
      <c r="Q11" s="247"/>
      <c r="R11" s="353">
        <v>112.649326519079</v>
      </c>
      <c r="S11" s="84"/>
      <c r="T11" s="321">
        <v>47.3711506378039</v>
      </c>
      <c r="U11" s="237">
        <v>-3.0612810667942</v>
      </c>
      <c r="V11" s="237">
        <v>-9.76122959782839</v>
      </c>
      <c r="W11" s="237">
        <v>-8.64250771884566</v>
      </c>
      <c r="X11" s="237">
        <v>-8.52160759074619</v>
      </c>
      <c r="Y11" s="322">
        <v>5.01322944090689</v>
      </c>
      <c r="Z11" s="237"/>
      <c r="AA11" s="313">
        <v>1.93371305806453</v>
      </c>
      <c r="AB11" s="327">
        <v>7.84803519764439</v>
      </c>
      <c r="AC11" s="314">
        <v>5.2855544397414</v>
      </c>
      <c r="AD11" s="237"/>
      <c r="AE11" s="325">
        <v>4.88599094247197</v>
      </c>
      <c r="AG11" s="32"/>
      <c r="AH11" s="333"/>
      <c r="AI11" s="333"/>
      <c r="AJ11" s="333"/>
      <c r="AK11" s="333"/>
      <c r="AL11" s="333"/>
      <c r="AM11" s="333"/>
      <c r="AN11" s="333"/>
      <c r="AO11" s="333"/>
      <c r="AP11" s="333"/>
      <c r="AQ11" s="333"/>
      <c r="AR11" s="334"/>
      <c r="AS11" s="334"/>
      <c r="AT11" s="334"/>
      <c r="AU11" s="334"/>
      <c r="AV11" s="334"/>
      <c r="AW11" s="334"/>
      <c r="AX11" s="334"/>
      <c r="AY11" s="334"/>
      <c r="AZ11" s="334"/>
      <c r="BA11" s="334"/>
      <c r="BB11" s="334"/>
      <c r="BC11" s="334"/>
      <c r="BD11" s="334"/>
      <c r="BE11" s="334"/>
      <c r="BF11" s="334"/>
      <c r="BG11" s="334"/>
      <c r="BH11" s="334"/>
      <c r="BI11" s="334"/>
      <c r="BJ11" s="334"/>
      <c r="BK11" s="334"/>
    </row>
    <row r="12" spans="1:63" ht="18" customHeight="1">
      <c r="A12" s="232"/>
      <c r="B12" s="297" t="s">
        <v>87</v>
      </c>
      <c r="C12" s="75"/>
      <c r="D12" s="300" t="s">
        <v>83</v>
      </c>
      <c r="E12" s="303" t="s">
        <v>84</v>
      </c>
      <c r="F12" s="75"/>
      <c r="G12" s="339">
        <v>105.343241709401</v>
      </c>
      <c r="H12" s="247">
        <v>96.1428796759179</v>
      </c>
      <c r="I12" s="247">
        <v>98.0935943983402</v>
      </c>
      <c r="J12" s="247">
        <v>99.6347494692144</v>
      </c>
      <c r="K12" s="247">
        <v>98.390021021021</v>
      </c>
      <c r="L12" s="340">
        <v>99.7180390930879</v>
      </c>
      <c r="M12" s="247"/>
      <c r="N12" s="347">
        <v>101.860702819956</v>
      </c>
      <c r="O12" s="355">
        <v>104.698681032116</v>
      </c>
      <c r="P12" s="348">
        <v>103.31676290402</v>
      </c>
      <c r="Q12" s="247"/>
      <c r="R12" s="353">
        <v>100.787470991368</v>
      </c>
      <c r="S12" s="84"/>
      <c r="T12" s="321">
        <v>-2.34389032602225</v>
      </c>
      <c r="U12" s="237">
        <v>-23.6305176694151</v>
      </c>
      <c r="V12" s="237">
        <v>-25.3081911617956</v>
      </c>
      <c r="W12" s="237">
        <v>-23.6854903648147</v>
      </c>
      <c r="X12" s="237">
        <v>-18.3142212549888</v>
      </c>
      <c r="Y12" s="322">
        <v>-19.762397526229</v>
      </c>
      <c r="Z12" s="237"/>
      <c r="AA12" s="313">
        <v>-13.6122792748353</v>
      </c>
      <c r="AB12" s="327">
        <v>-14.0232224419934</v>
      </c>
      <c r="AC12" s="314">
        <v>-13.8408777179393</v>
      </c>
      <c r="AD12" s="237"/>
      <c r="AE12" s="325">
        <v>-18.0590625755656</v>
      </c>
      <c r="AG12" s="32"/>
      <c r="AH12" s="333"/>
      <c r="AI12" s="333"/>
      <c r="AJ12" s="333"/>
      <c r="AK12" s="333"/>
      <c r="AL12" s="333"/>
      <c r="AM12" s="333"/>
      <c r="AN12" s="333"/>
      <c r="AO12" s="333"/>
      <c r="AP12" s="333"/>
      <c r="AQ12" s="333"/>
      <c r="AR12" s="334"/>
      <c r="AS12" s="334"/>
      <c r="AT12" s="334"/>
      <c r="AU12" s="334"/>
      <c r="AV12" s="334"/>
      <c r="AW12" s="334"/>
      <c r="AX12" s="334"/>
      <c r="AY12" s="334"/>
      <c r="AZ12" s="334"/>
      <c r="BA12" s="334"/>
      <c r="BB12" s="334"/>
      <c r="BC12" s="334"/>
      <c r="BD12" s="334"/>
      <c r="BE12" s="334"/>
      <c r="BF12" s="334"/>
      <c r="BG12" s="334"/>
      <c r="BH12" s="334"/>
      <c r="BI12" s="334"/>
      <c r="BJ12" s="334"/>
      <c r="BK12" s="334"/>
    </row>
    <row r="13" spans="1:63" ht="18" customHeight="1">
      <c r="A13" s="232"/>
      <c r="B13" s="297" t="s">
        <v>88</v>
      </c>
      <c r="C13" s="75"/>
      <c r="D13" s="300" t="s">
        <v>83</v>
      </c>
      <c r="E13" s="303" t="s">
        <v>84</v>
      </c>
      <c r="F13" s="75"/>
      <c r="G13" s="339">
        <v>184.550912851875</v>
      </c>
      <c r="H13" s="247">
        <v>121.745276340865</v>
      </c>
      <c r="I13" s="247">
        <v>113.709837281646</v>
      </c>
      <c r="J13" s="247">
        <v>115.090439560439</v>
      </c>
      <c r="K13" s="247">
        <v>116.323438147471</v>
      </c>
      <c r="L13" s="340">
        <v>133.861650905593</v>
      </c>
      <c r="M13" s="247"/>
      <c r="N13" s="347">
        <v>143.630826045852</v>
      </c>
      <c r="O13" s="355">
        <v>153.451560244915</v>
      </c>
      <c r="P13" s="348">
        <v>148.731941163107</v>
      </c>
      <c r="Q13" s="247"/>
      <c r="R13" s="353">
        <v>138.134363016269</v>
      </c>
      <c r="S13" s="84"/>
      <c r="T13" s="321">
        <v>56.8882818488347</v>
      </c>
      <c r="U13" s="237">
        <v>0.0624800882415715</v>
      </c>
      <c r="V13" s="237">
        <v>-9.13408320086168</v>
      </c>
      <c r="W13" s="237">
        <v>-8.21988384409055</v>
      </c>
      <c r="X13" s="237">
        <v>-7.97703591815354</v>
      </c>
      <c r="Y13" s="322">
        <v>8.33829626401298</v>
      </c>
      <c r="Z13" s="237"/>
      <c r="AA13" s="313">
        <v>-4.56071988114818</v>
      </c>
      <c r="AB13" s="327">
        <v>-2.05227611081582</v>
      </c>
      <c r="AC13" s="314">
        <v>-3.21837164520331</v>
      </c>
      <c r="AD13" s="237"/>
      <c r="AE13" s="325">
        <v>3.70625007980235</v>
      </c>
      <c r="AG13" s="32"/>
      <c r="AH13" s="333"/>
      <c r="AI13" s="333"/>
      <c r="AJ13" s="333"/>
      <c r="AK13" s="333"/>
      <c r="AL13" s="333"/>
      <c r="AM13" s="333"/>
      <c r="AN13" s="333"/>
      <c r="AO13" s="333"/>
      <c r="AP13" s="333"/>
      <c r="AQ13" s="333"/>
      <c r="AR13" s="334"/>
      <c r="AS13" s="334"/>
      <c r="AT13" s="334"/>
      <c r="AU13" s="334"/>
      <c r="AV13" s="334"/>
      <c r="AW13" s="334"/>
      <c r="AX13" s="334"/>
      <c r="AY13" s="334"/>
      <c r="AZ13" s="334"/>
      <c r="BA13" s="334"/>
      <c r="BB13" s="334"/>
      <c r="BC13" s="334"/>
      <c r="BD13" s="334"/>
      <c r="BE13" s="334"/>
      <c r="BF13" s="334"/>
      <c r="BG13" s="334"/>
      <c r="BH13" s="334"/>
      <c r="BI13" s="334"/>
      <c r="BJ13" s="334"/>
      <c r="BK13" s="334"/>
    </row>
    <row r="14" spans="1:63" ht="18" customHeight="1">
      <c r="A14" s="232"/>
      <c r="B14" s="297" t="s">
        <v>89</v>
      </c>
      <c r="C14" s="75"/>
      <c r="D14" s="300" t="s">
        <v>83</v>
      </c>
      <c r="E14" s="303" t="s">
        <v>84</v>
      </c>
      <c r="F14" s="75"/>
      <c r="G14" s="339">
        <v>110.485283153482</v>
      </c>
      <c r="H14" s="247">
        <v>97.7333771905268</v>
      </c>
      <c r="I14" s="247">
        <v>97.4561005456375</v>
      </c>
      <c r="J14" s="247">
        <v>98.510500389307</v>
      </c>
      <c r="K14" s="247">
        <v>97.9633944624235</v>
      </c>
      <c r="L14" s="340">
        <v>100.799785588788</v>
      </c>
      <c r="M14" s="247"/>
      <c r="N14" s="347">
        <v>107.629839553881</v>
      </c>
      <c r="O14" s="355">
        <v>113.061405484594</v>
      </c>
      <c r="P14" s="348">
        <v>110.435536347727</v>
      </c>
      <c r="Q14" s="247"/>
      <c r="R14" s="353">
        <v>103.706416658344</v>
      </c>
      <c r="S14" s="84"/>
      <c r="T14" s="321">
        <v>20.0440471223086</v>
      </c>
      <c r="U14" s="237">
        <v>-3.80442055055182</v>
      </c>
      <c r="V14" s="237">
        <v>-6.50725630137316</v>
      </c>
      <c r="W14" s="237">
        <v>-7.11845176656057</v>
      </c>
      <c r="X14" s="237">
        <v>-1.66514439913106</v>
      </c>
      <c r="Y14" s="322">
        <v>-0.294409665780717</v>
      </c>
      <c r="Z14" s="237"/>
      <c r="AA14" s="313">
        <v>-3.22642782354979</v>
      </c>
      <c r="AB14" s="327">
        <v>-12.8491362475195</v>
      </c>
      <c r="AC14" s="314">
        <v>-8.94929215304906</v>
      </c>
      <c r="AD14" s="237"/>
      <c r="AE14" s="325">
        <v>-3.7582012970722</v>
      </c>
      <c r="AG14" s="32"/>
      <c r="AH14" s="333"/>
      <c r="AI14" s="333"/>
      <c r="AJ14" s="333"/>
      <c r="AK14" s="333"/>
      <c r="AL14" s="333"/>
      <c r="AM14" s="333"/>
      <c r="AN14" s="333"/>
      <c r="AO14" s="333"/>
      <c r="AP14" s="333"/>
      <c r="AQ14" s="333"/>
      <c r="AR14" s="334"/>
      <c r="AS14" s="334"/>
      <c r="AT14" s="334"/>
      <c r="AU14" s="334"/>
      <c r="AV14" s="334"/>
      <c r="AW14" s="334"/>
      <c r="AX14" s="334"/>
      <c r="AY14" s="334"/>
      <c r="AZ14" s="334"/>
      <c r="BA14" s="334"/>
      <c r="BB14" s="334"/>
      <c r="BC14" s="334"/>
      <c r="BD14" s="334"/>
      <c r="BE14" s="334"/>
      <c r="BF14" s="334"/>
      <c r="BG14" s="334"/>
      <c r="BH14" s="334"/>
      <c r="BI14" s="334"/>
      <c r="BJ14" s="334"/>
      <c r="BK14" s="334"/>
    </row>
    <row r="15" spans="1:63" ht="18" customHeight="1">
      <c r="A15" s="232"/>
      <c r="B15" s="297" t="s">
        <v>90</v>
      </c>
      <c r="C15" s="75"/>
      <c r="D15" s="300" t="s">
        <v>83</v>
      </c>
      <c r="E15" s="303" t="s">
        <v>84</v>
      </c>
      <c r="F15" s="75"/>
      <c r="G15" s="339">
        <v>146.928242724887</v>
      </c>
      <c r="H15" s="247">
        <v>130.934743179272</v>
      </c>
      <c r="I15" s="247">
        <v>128.05781160095</v>
      </c>
      <c r="J15" s="247">
        <v>128.913205502413</v>
      </c>
      <c r="K15" s="247">
        <v>130.44669158035</v>
      </c>
      <c r="L15" s="340">
        <v>134.182308697949</v>
      </c>
      <c r="M15" s="247"/>
      <c r="N15" s="347">
        <v>139.178159406842</v>
      </c>
      <c r="O15" s="355">
        <v>143.08870256951</v>
      </c>
      <c r="P15" s="348">
        <v>141.206369622701</v>
      </c>
      <c r="Q15" s="247"/>
      <c r="R15" s="353">
        <v>136.287703785326</v>
      </c>
      <c r="S15" s="84"/>
      <c r="T15" s="321">
        <v>-10.7440728156927</v>
      </c>
      <c r="U15" s="237">
        <v>-26.4363422380443</v>
      </c>
      <c r="V15" s="237">
        <v>-31.0681918723712</v>
      </c>
      <c r="W15" s="237">
        <v>-30.5203175856247</v>
      </c>
      <c r="X15" s="237">
        <v>-27.0110800471346</v>
      </c>
      <c r="Y15" s="322">
        <v>-25.0817497387651</v>
      </c>
      <c r="Z15" s="237"/>
      <c r="AA15" s="313">
        <v>-21.6610113130648</v>
      </c>
      <c r="AB15" s="327">
        <v>-21.7246748053628</v>
      </c>
      <c r="AC15" s="314">
        <v>-21.6982010472568</v>
      </c>
      <c r="AD15" s="237"/>
      <c r="AE15" s="325">
        <v>-24.067633009357</v>
      </c>
      <c r="AG15" s="32"/>
      <c r="AH15" s="333"/>
      <c r="AI15" s="333"/>
      <c r="AJ15" s="333"/>
      <c r="AK15" s="333"/>
      <c r="AL15" s="333"/>
      <c r="AM15" s="333"/>
      <c r="AN15" s="333"/>
      <c r="AO15" s="333"/>
      <c r="AP15" s="333"/>
      <c r="AQ15" s="333"/>
      <c r="AR15" s="334"/>
      <c r="AS15" s="334"/>
      <c r="AT15" s="334"/>
      <c r="AU15" s="334"/>
      <c r="AV15" s="334"/>
      <c r="AW15" s="334"/>
      <c r="AX15" s="334"/>
      <c r="AY15" s="334"/>
      <c r="AZ15" s="334"/>
      <c r="BA15" s="334"/>
      <c r="BB15" s="334"/>
      <c r="BC15" s="334"/>
      <c r="BD15" s="334"/>
      <c r="BE15" s="334"/>
      <c r="BF15" s="334"/>
      <c r="BG15" s="334"/>
      <c r="BH15" s="334"/>
      <c r="BI15" s="334"/>
      <c r="BJ15" s="334"/>
      <c r="BK15" s="334"/>
    </row>
    <row r="16" spans="1:63" ht="18" customHeight="1">
      <c r="A16" s="232"/>
      <c r="B16" s="297" t="s">
        <v>91</v>
      </c>
      <c r="C16" s="75"/>
      <c r="D16" s="300" t="s">
        <v>83</v>
      </c>
      <c r="E16" s="303" t="s">
        <v>84</v>
      </c>
      <c r="F16" s="75"/>
      <c r="G16" s="339">
        <v>172.811042347812</v>
      </c>
      <c r="H16" s="247">
        <v>132.10031511254</v>
      </c>
      <c r="I16" s="247">
        <v>127.787459497329</v>
      </c>
      <c r="J16" s="247">
        <v>127.474158202247</v>
      </c>
      <c r="K16" s="247">
        <v>132.257608716429</v>
      </c>
      <c r="L16" s="340">
        <v>139.782051718826</v>
      </c>
      <c r="M16" s="247"/>
      <c r="N16" s="347">
        <v>150.413464503042</v>
      </c>
      <c r="O16" s="355">
        <v>155.345811459503</v>
      </c>
      <c r="P16" s="348">
        <v>152.870978576153</v>
      </c>
      <c r="Q16" s="247"/>
      <c r="R16" s="353">
        <v>143.219132479888</v>
      </c>
      <c r="S16" s="84"/>
      <c r="T16" s="321">
        <v>16.3258665849663</v>
      </c>
      <c r="U16" s="237">
        <v>-15.3735367033929</v>
      </c>
      <c r="V16" s="237">
        <v>-19.7388416335414</v>
      </c>
      <c r="W16" s="237">
        <v>-19.7850173851797</v>
      </c>
      <c r="X16" s="237">
        <v>-18.0020959166446</v>
      </c>
      <c r="Y16" s="322">
        <v>-11.1093287170277</v>
      </c>
      <c r="Z16" s="237"/>
      <c r="AA16" s="313">
        <v>-28.6489812742421</v>
      </c>
      <c r="AB16" s="327">
        <v>-31.3209814533416</v>
      </c>
      <c r="AC16" s="314">
        <v>-30.1527686749057</v>
      </c>
      <c r="AD16" s="237"/>
      <c r="AE16" s="325">
        <v>-18.6249770850978</v>
      </c>
      <c r="AG16" s="32"/>
      <c r="AH16" s="333"/>
      <c r="AI16" s="333"/>
      <c r="AJ16" s="333"/>
      <c r="AK16" s="333"/>
      <c r="AL16" s="333"/>
      <c r="AM16" s="333"/>
      <c r="AN16" s="333"/>
      <c r="AO16" s="333"/>
      <c r="AP16" s="333"/>
      <c r="AQ16" s="333"/>
      <c r="AR16" s="334"/>
      <c r="AS16" s="334"/>
      <c r="AT16" s="334"/>
      <c r="AU16" s="334"/>
      <c r="AV16" s="334"/>
      <c r="AW16" s="334"/>
      <c r="AX16" s="334"/>
      <c r="AY16" s="334"/>
      <c r="AZ16" s="334"/>
      <c r="BA16" s="334"/>
      <c r="BB16" s="334"/>
      <c r="BC16" s="334"/>
      <c r="BD16" s="334"/>
      <c r="BE16" s="334"/>
      <c r="BF16" s="334"/>
      <c r="BG16" s="334"/>
      <c r="BH16" s="334"/>
      <c r="BI16" s="334"/>
      <c r="BJ16" s="334"/>
      <c r="BK16" s="334"/>
    </row>
    <row r="17" spans="2:63" ht="18" customHeight="1">
      <c r="B17" s="297" t="s">
        <v>92</v>
      </c>
      <c r="C17" s="75"/>
      <c r="D17" s="300" t="s">
        <v>83</v>
      </c>
      <c r="E17" s="303" t="s">
        <v>84</v>
      </c>
      <c r="F17" s="75"/>
      <c r="G17" s="339">
        <v>149.474556466741</v>
      </c>
      <c r="H17" s="247">
        <v>119.809738645493</v>
      </c>
      <c r="I17" s="247">
        <v>116.648928946973</v>
      </c>
      <c r="J17" s="247">
        <v>117.580571779744</v>
      </c>
      <c r="K17" s="247">
        <v>121.172691537067</v>
      </c>
      <c r="L17" s="340">
        <v>128.386371235782</v>
      </c>
      <c r="M17" s="247"/>
      <c r="N17" s="347">
        <v>141.094435934508</v>
      </c>
      <c r="O17" s="355">
        <v>147.105525351041</v>
      </c>
      <c r="P17" s="348">
        <v>144.283219337675</v>
      </c>
      <c r="Q17" s="247"/>
      <c r="R17" s="353">
        <v>133.358840293599</v>
      </c>
      <c r="S17" s="84"/>
      <c r="T17" s="321">
        <v>5.73989633996058</v>
      </c>
      <c r="U17" s="237">
        <v>-23.5103318404992</v>
      </c>
      <c r="V17" s="237">
        <v>-29.0318875576802</v>
      </c>
      <c r="W17" s="237">
        <v>-27.5759654092979</v>
      </c>
      <c r="X17" s="237">
        <v>-19.766175163316</v>
      </c>
      <c r="Y17" s="322">
        <v>-17.6972703260843</v>
      </c>
      <c r="Z17" s="237"/>
      <c r="AA17" s="313">
        <v>-8.96186944647287</v>
      </c>
      <c r="AB17" s="327">
        <v>-8.34396590506792</v>
      </c>
      <c r="AC17" s="314">
        <v>-8.59703817758755</v>
      </c>
      <c r="AD17" s="237"/>
      <c r="AE17" s="325">
        <v>-14.8310644249199</v>
      </c>
      <c r="AG17" s="32"/>
      <c r="AH17" s="333"/>
      <c r="AI17" s="333"/>
      <c r="AJ17" s="333"/>
      <c r="AK17" s="333"/>
      <c r="AL17" s="333"/>
      <c r="AM17" s="333"/>
      <c r="AN17" s="333"/>
      <c r="AO17" s="333"/>
      <c r="AP17" s="333"/>
      <c r="AQ17" s="333"/>
      <c r="AR17" s="334"/>
      <c r="AS17" s="334"/>
      <c r="AT17" s="334"/>
      <c r="AU17" s="334"/>
      <c r="AV17" s="334"/>
      <c r="AW17" s="334"/>
      <c r="AX17" s="334"/>
      <c r="AY17" s="334"/>
      <c r="AZ17" s="334"/>
      <c r="BA17" s="334"/>
      <c r="BB17" s="334"/>
      <c r="BC17" s="334"/>
      <c r="BD17" s="334"/>
      <c r="BE17" s="334"/>
      <c r="BF17" s="334"/>
      <c r="BG17" s="334"/>
      <c r="BH17" s="334"/>
      <c r="BI17" s="334"/>
      <c r="BJ17" s="334"/>
      <c r="BK17" s="334"/>
    </row>
    <row r="18" spans="1:63" ht="18" customHeight="1">
      <c r="A18" s="232"/>
      <c r="B18" s="297" t="s">
        <v>93</v>
      </c>
      <c r="C18" s="75"/>
      <c r="D18" s="300" t="s">
        <v>83</v>
      </c>
      <c r="E18" s="303" t="s">
        <v>84</v>
      </c>
      <c r="F18" s="75"/>
      <c r="G18" s="339">
        <v>109.828</v>
      </c>
      <c r="H18" s="247">
        <v>96.8997922312556</v>
      </c>
      <c r="I18" s="247">
        <v>101.503217079962</v>
      </c>
      <c r="J18" s="247">
        <v>102.053583762886</v>
      </c>
      <c r="K18" s="247">
        <v>101.435989225589</v>
      </c>
      <c r="L18" s="340">
        <v>102.62699770218</v>
      </c>
      <c r="M18" s="247"/>
      <c r="N18" s="347">
        <v>104.984098775854</v>
      </c>
      <c r="O18" s="355">
        <v>106.58987561146</v>
      </c>
      <c r="P18" s="348">
        <v>105.789689384378</v>
      </c>
      <c r="Q18" s="247"/>
      <c r="R18" s="353">
        <v>103.530063065588</v>
      </c>
      <c r="S18" s="84"/>
      <c r="T18" s="321">
        <v>14.9359410848877</v>
      </c>
      <c r="U18" s="237">
        <v>-4.02018439734929</v>
      </c>
      <c r="V18" s="237">
        <v>0.0456329520336328</v>
      </c>
      <c r="W18" s="237">
        <v>-1.2186090495872</v>
      </c>
      <c r="X18" s="237">
        <v>0.604304373575034</v>
      </c>
      <c r="Y18" s="322">
        <v>1.98780475800217</v>
      </c>
      <c r="Z18" s="237"/>
      <c r="AA18" s="313">
        <v>0.228883479991336</v>
      </c>
      <c r="AB18" s="327">
        <v>-1.83622639406448</v>
      </c>
      <c r="AC18" s="314">
        <v>-0.874865560460234</v>
      </c>
      <c r="AD18" s="237"/>
      <c r="AE18" s="325">
        <v>1.13313371310784</v>
      </c>
      <c r="AG18" s="32"/>
      <c r="AH18" s="333"/>
      <c r="AI18" s="333"/>
      <c r="AJ18" s="333"/>
      <c r="AK18" s="333"/>
      <c r="AL18" s="333"/>
      <c r="AM18" s="333"/>
      <c r="AN18" s="333"/>
      <c r="AO18" s="333"/>
      <c r="AP18" s="333"/>
      <c r="AQ18" s="333"/>
      <c r="AR18" s="334"/>
      <c r="AS18" s="334"/>
      <c r="AT18" s="334"/>
      <c r="AU18" s="334"/>
      <c r="AV18" s="334"/>
      <c r="AW18" s="334"/>
      <c r="AX18" s="334"/>
      <c r="AY18" s="334"/>
      <c r="AZ18" s="334"/>
      <c r="BA18" s="334"/>
      <c r="BB18" s="334"/>
      <c r="BC18" s="334"/>
      <c r="BD18" s="334"/>
      <c r="BE18" s="334"/>
      <c r="BF18" s="334"/>
      <c r="BG18" s="334"/>
      <c r="BH18" s="334"/>
      <c r="BI18" s="334"/>
      <c r="BJ18" s="334"/>
      <c r="BK18" s="334"/>
    </row>
    <row r="19" spans="1:63" ht="18" customHeight="1">
      <c r="A19" s="232"/>
      <c r="B19" s="297" t="s">
        <v>94</v>
      </c>
      <c r="C19" s="75"/>
      <c r="D19" s="300" t="s">
        <v>83</v>
      </c>
      <c r="E19" s="303" t="s">
        <v>84</v>
      </c>
      <c r="F19" s="75"/>
      <c r="G19" s="339">
        <v>167.351704543329</v>
      </c>
      <c r="H19" s="247">
        <v>120.844799469077</v>
      </c>
      <c r="I19" s="247">
        <v>116.337094812562</v>
      </c>
      <c r="J19" s="247">
        <v>117.596495793526</v>
      </c>
      <c r="K19" s="247">
        <v>121.722888204924</v>
      </c>
      <c r="L19" s="340">
        <v>134.653759305061</v>
      </c>
      <c r="M19" s="247"/>
      <c r="N19" s="347">
        <v>142.624966103409</v>
      </c>
      <c r="O19" s="355">
        <v>148.533968887816</v>
      </c>
      <c r="P19" s="348">
        <v>145.789315583545</v>
      </c>
      <c r="Q19" s="247"/>
      <c r="R19" s="353">
        <v>138.419323638675</v>
      </c>
      <c r="S19" s="84"/>
      <c r="T19" s="321">
        <v>-0.719111598035907</v>
      </c>
      <c r="U19" s="237">
        <v>-31.4567844282905</v>
      </c>
      <c r="V19" s="237">
        <v>-35.2290044254992</v>
      </c>
      <c r="W19" s="237">
        <v>-28.6373061969846</v>
      </c>
      <c r="X19" s="237">
        <v>-21.8661388169298</v>
      </c>
      <c r="Y19" s="322">
        <v>-20.4754594178521</v>
      </c>
      <c r="Z19" s="237"/>
      <c r="AA19" s="313">
        <v>-10.6114924574249</v>
      </c>
      <c r="AB19" s="327">
        <v>-11.7297038986478</v>
      </c>
      <c r="AC19" s="314">
        <v>-11.1737522121118</v>
      </c>
      <c r="AD19" s="237"/>
      <c r="AE19" s="325">
        <v>-17.4861987407625</v>
      </c>
      <c r="AG19" s="32"/>
      <c r="AH19" s="333"/>
      <c r="AI19" s="333"/>
      <c r="AJ19" s="333"/>
      <c r="AK19" s="333"/>
      <c r="AL19" s="333"/>
      <c r="AM19" s="333"/>
      <c r="AN19" s="333"/>
      <c r="AO19" s="333"/>
      <c r="AP19" s="333"/>
      <c r="AQ19" s="333"/>
      <c r="AR19" s="334"/>
      <c r="AS19" s="334"/>
      <c r="AT19" s="334"/>
      <c r="AU19" s="334"/>
      <c r="AV19" s="334"/>
      <c r="AW19" s="334"/>
      <c r="AX19" s="334"/>
      <c r="AY19" s="334"/>
      <c r="AZ19" s="334"/>
      <c r="BA19" s="334"/>
      <c r="BB19" s="334"/>
      <c r="BC19" s="334"/>
      <c r="BD19" s="334"/>
      <c r="BE19" s="334"/>
      <c r="BF19" s="334"/>
      <c r="BG19" s="334"/>
      <c r="BH19" s="334"/>
      <c r="BI19" s="334"/>
      <c r="BJ19" s="334"/>
      <c r="BK19" s="334"/>
    </row>
    <row r="20" spans="1:63" ht="18" customHeight="1">
      <c r="A20" s="232"/>
      <c r="B20" s="298" t="s">
        <v>95</v>
      </c>
      <c r="C20" s="75"/>
      <c r="D20" s="301" t="s">
        <v>83</v>
      </c>
      <c r="E20" s="304" t="s">
        <v>84</v>
      </c>
      <c r="F20" s="75"/>
      <c r="G20" s="341">
        <v>134.661793268916</v>
      </c>
      <c r="H20" s="342">
        <v>120.433618461934</v>
      </c>
      <c r="I20" s="342">
        <v>119.433900996789</v>
      </c>
      <c r="J20" s="342">
        <v>119.094845259468</v>
      </c>
      <c r="K20" s="342">
        <v>119.848570846206</v>
      </c>
      <c r="L20" s="343">
        <v>123.387100870579</v>
      </c>
      <c r="M20" s="247"/>
      <c r="N20" s="349">
        <v>126.019801143052</v>
      </c>
      <c r="O20" s="350">
        <v>129.705476249127</v>
      </c>
      <c r="P20" s="351">
        <v>127.901202125095</v>
      </c>
      <c r="Q20" s="247"/>
      <c r="R20" s="354">
        <v>124.638961280498</v>
      </c>
      <c r="S20" s="84"/>
      <c r="T20" s="269">
        <v>-33.5331424051063</v>
      </c>
      <c r="U20" s="323">
        <v>-52.1222485022019</v>
      </c>
      <c r="V20" s="323">
        <v>-55.47623580227</v>
      </c>
      <c r="W20" s="323">
        <v>-54.9172165288933</v>
      </c>
      <c r="X20" s="323">
        <v>-47.654890303369</v>
      </c>
      <c r="Y20" s="324">
        <v>-49.663009172654</v>
      </c>
      <c r="Z20" s="237"/>
      <c r="AA20" s="315">
        <v>-35.9886037139814</v>
      </c>
      <c r="AB20" s="316">
        <v>-36.2484089728117</v>
      </c>
      <c r="AC20" s="317">
        <v>-36.1335520548943</v>
      </c>
      <c r="AD20" s="237"/>
      <c r="AE20" s="326">
        <v>-46.4883710034936</v>
      </c>
      <c r="AG20" s="32"/>
      <c r="AH20" s="333"/>
      <c r="AI20" s="333"/>
      <c r="AJ20" s="333"/>
      <c r="AK20" s="333"/>
      <c r="AL20" s="333"/>
      <c r="AM20" s="333"/>
      <c r="AN20" s="333"/>
      <c r="AO20" s="333"/>
      <c r="AP20" s="333"/>
      <c r="AQ20" s="333"/>
      <c r="AR20" s="334"/>
      <c r="AS20" s="334"/>
      <c r="AT20" s="334"/>
      <c r="AU20" s="334"/>
      <c r="AV20" s="334"/>
      <c r="AW20" s="334"/>
      <c r="AX20" s="334"/>
      <c r="AY20" s="334"/>
      <c r="AZ20" s="334"/>
      <c r="BA20" s="334"/>
      <c r="BB20" s="334"/>
      <c r="BC20" s="334"/>
      <c r="BD20" s="334"/>
      <c r="BE20" s="334"/>
      <c r="BF20" s="334"/>
      <c r="BG20" s="334"/>
      <c r="BH20" s="334"/>
      <c r="BI20" s="334"/>
      <c r="BJ20" s="334"/>
      <c r="BK20" s="334"/>
    </row>
    <row r="21" spans="1:63" ht="18" customHeight="1">
      <c r="A21" s="232"/>
      <c r="B21" s="75"/>
      <c r="C21" s="75"/>
      <c r="D21" s="238"/>
      <c r="E21" s="239"/>
      <c r="F21" s="75"/>
      <c r="G21" s="247"/>
      <c r="H21" s="247"/>
      <c r="I21" s="247"/>
      <c r="J21" s="247"/>
      <c r="K21" s="247"/>
      <c r="L21" s="247"/>
      <c r="M21" s="247"/>
      <c r="N21" s="247"/>
      <c r="O21" s="247"/>
      <c r="P21" s="247"/>
      <c r="Q21" s="247"/>
      <c r="R21" s="247"/>
      <c r="S21" s="84"/>
      <c r="T21" s="237"/>
      <c r="U21" s="237"/>
      <c r="V21" s="237"/>
      <c r="W21" s="237"/>
      <c r="X21" s="237"/>
      <c r="Y21" s="237"/>
      <c r="Z21" s="237"/>
      <c r="AA21" s="237"/>
      <c r="AB21" s="237"/>
      <c r="AC21" s="237"/>
      <c r="AD21" s="237"/>
      <c r="AE21" s="237"/>
      <c r="AG21" s="32"/>
      <c r="AH21" s="333"/>
      <c r="AI21" s="333"/>
      <c r="AJ21" s="333"/>
      <c r="AK21" s="333"/>
      <c r="AL21" s="333"/>
      <c r="AM21" s="333"/>
      <c r="AN21" s="333"/>
      <c r="AO21" s="333"/>
      <c r="AP21" s="333"/>
      <c r="AQ21" s="333"/>
      <c r="AR21" s="334"/>
      <c r="AS21" s="334"/>
      <c r="AT21" s="334"/>
      <c r="AU21" s="334"/>
      <c r="AV21" s="334"/>
      <c r="AW21" s="334"/>
      <c r="AX21" s="334"/>
      <c r="AY21" s="334"/>
      <c r="AZ21" s="334"/>
      <c r="BA21" s="334"/>
      <c r="BB21" s="334"/>
      <c r="BC21" s="334"/>
      <c r="BD21" s="334"/>
      <c r="BE21" s="334"/>
      <c r="BF21" s="334"/>
      <c r="BG21" s="334"/>
      <c r="BH21" s="334"/>
      <c r="BI21" s="334"/>
      <c r="BJ21" s="334"/>
      <c r="BK21" s="334"/>
    </row>
    <row r="22" spans="1:63" ht="18" customHeight="1">
      <c r="A22" s="232"/>
      <c r="B22" s="75"/>
      <c r="C22" s="75"/>
      <c r="D22" s="238"/>
      <c r="E22" s="239"/>
      <c r="F22" s="75"/>
      <c r="G22" s="247"/>
      <c r="H22" s="247"/>
      <c r="I22" s="247"/>
      <c r="J22" s="247"/>
      <c r="K22" s="247"/>
      <c r="L22" s="247"/>
      <c r="M22" s="247"/>
      <c r="N22" s="247"/>
      <c r="O22" s="247"/>
      <c r="P22" s="247"/>
      <c r="Q22" s="247"/>
      <c r="R22" s="247"/>
      <c r="S22" s="84"/>
      <c r="T22" s="237"/>
      <c r="U22" s="237"/>
      <c r="V22" s="237"/>
      <c r="W22" s="237"/>
      <c r="X22" s="237"/>
      <c r="Y22" s="237"/>
      <c r="Z22" s="237"/>
      <c r="AA22" s="237"/>
      <c r="AB22" s="237"/>
      <c r="AC22" s="237"/>
      <c r="AD22" s="237"/>
      <c r="AE22" s="237"/>
      <c r="AG22" s="32"/>
      <c r="AH22" s="333"/>
      <c r="AI22" s="333"/>
      <c r="AJ22" s="333"/>
      <c r="AK22" s="333"/>
      <c r="AL22" s="333"/>
      <c r="AM22" s="333"/>
      <c r="AN22" s="333"/>
      <c r="AO22" s="333"/>
      <c r="AP22" s="333"/>
      <c r="AQ22" s="333"/>
      <c r="AR22" s="334"/>
      <c r="AS22" s="334"/>
      <c r="AT22" s="334"/>
      <c r="AU22" s="334"/>
      <c r="AV22" s="334"/>
      <c r="AW22" s="334"/>
      <c r="AX22" s="334"/>
      <c r="AY22" s="334"/>
      <c r="AZ22" s="334"/>
      <c r="BA22" s="334"/>
      <c r="BB22" s="334"/>
      <c r="BC22" s="334"/>
      <c r="BD22" s="334"/>
      <c r="BE22" s="334"/>
      <c r="BF22" s="334"/>
      <c r="BG22" s="334"/>
      <c r="BH22" s="334"/>
      <c r="BI22" s="334"/>
      <c r="BJ22" s="334"/>
      <c r="BK22" s="334"/>
    </row>
    <row r="23" spans="1:63" ht="18" customHeight="1">
      <c r="A23" s="232"/>
      <c r="B23" s="75"/>
      <c r="C23" s="75"/>
      <c r="D23" s="238"/>
      <c r="E23" s="239"/>
      <c r="F23" s="75"/>
      <c r="G23" s="247"/>
      <c r="H23" s="247"/>
      <c r="I23" s="247"/>
      <c r="J23" s="247"/>
      <c r="K23" s="247"/>
      <c r="L23" s="247"/>
      <c r="M23" s="247"/>
      <c r="N23" s="247"/>
      <c r="O23" s="247"/>
      <c r="P23" s="247"/>
      <c r="Q23" s="247"/>
      <c r="R23" s="247"/>
      <c r="S23" s="84"/>
      <c r="T23" s="237"/>
      <c r="U23" s="237"/>
      <c r="V23" s="237"/>
      <c r="W23" s="237"/>
      <c r="X23" s="237"/>
      <c r="Y23" s="237"/>
      <c r="Z23" s="237"/>
      <c r="AA23" s="237"/>
      <c r="AB23" s="237"/>
      <c r="AC23" s="237"/>
      <c r="AD23" s="237"/>
      <c r="AE23" s="237"/>
      <c r="AG23" s="32"/>
      <c r="AH23" s="333"/>
      <c r="AI23" s="333"/>
      <c r="AJ23" s="333"/>
      <c r="AK23" s="333"/>
      <c r="AL23" s="333"/>
      <c r="AM23" s="333"/>
      <c r="AN23" s="333"/>
      <c r="AO23" s="333"/>
      <c r="AP23" s="333"/>
      <c r="AQ23" s="333"/>
      <c r="AR23" s="334"/>
      <c r="AS23" s="334"/>
      <c r="AT23" s="334"/>
      <c r="AU23" s="334"/>
      <c r="AV23" s="334"/>
      <c r="AW23" s="334"/>
      <c r="AX23" s="334"/>
      <c r="AY23" s="334"/>
      <c r="AZ23" s="334"/>
      <c r="BA23" s="334"/>
      <c r="BB23" s="334"/>
      <c r="BC23" s="334"/>
      <c r="BD23" s="334"/>
      <c r="BE23" s="334"/>
      <c r="BF23" s="334"/>
      <c r="BG23" s="334"/>
      <c r="BH23" s="334"/>
      <c r="BI23" s="334"/>
      <c r="BJ23" s="334"/>
      <c r="BK23" s="334"/>
    </row>
    <row r="24" spans="2:63" ht="18" customHeight="1">
      <c r="B24" s="330"/>
      <c r="C24" s="75"/>
      <c r="D24" s="238"/>
      <c r="E24" s="239"/>
      <c r="F24" s="134"/>
      <c r="G24" s="247"/>
      <c r="H24" s="247"/>
      <c r="I24" s="247"/>
      <c r="J24" s="247"/>
      <c r="K24" s="247"/>
      <c r="L24" s="247"/>
      <c r="M24" s="247"/>
      <c r="N24" s="247"/>
      <c r="O24" s="247"/>
      <c r="P24" s="247"/>
      <c r="Q24" s="247"/>
      <c r="R24" s="247"/>
      <c r="S24" s="84"/>
      <c r="T24" s="237"/>
      <c r="U24" s="237"/>
      <c r="V24" s="237"/>
      <c r="W24" s="237"/>
      <c r="X24" s="237"/>
      <c r="Y24" s="237"/>
      <c r="Z24" s="237"/>
      <c r="AA24" s="237"/>
      <c r="AB24" s="237"/>
      <c r="AC24" s="237"/>
      <c r="AD24" s="237"/>
      <c r="AE24" s="237"/>
      <c r="AG24" s="32"/>
      <c r="AH24" s="333"/>
      <c r="AI24" s="333"/>
      <c r="AJ24" s="333"/>
      <c r="AK24" s="333"/>
      <c r="AL24" s="333"/>
      <c r="AM24" s="333"/>
      <c r="AN24" s="333"/>
      <c r="AO24" s="333"/>
      <c r="AP24" s="333"/>
      <c r="AQ24" s="333"/>
      <c r="AR24" s="334"/>
      <c r="AS24" s="334"/>
      <c r="AT24" s="334"/>
      <c r="AU24" s="334"/>
      <c r="AV24" s="334"/>
      <c r="AW24" s="334"/>
      <c r="AX24" s="334"/>
      <c r="AY24" s="334"/>
      <c r="AZ24" s="334"/>
      <c r="BA24" s="334"/>
      <c r="BB24" s="334"/>
      <c r="BC24" s="334"/>
      <c r="BD24" s="334"/>
      <c r="BE24" s="334"/>
      <c r="BF24" s="334"/>
      <c r="BG24" s="334"/>
      <c r="BH24" s="334"/>
      <c r="BI24" s="334"/>
      <c r="BJ24" s="334"/>
      <c r="BK24" s="334"/>
    </row>
    <row r="25" spans="2:63" ht="18" customHeight="1">
      <c r="B25" s="75"/>
      <c r="C25" s="75"/>
      <c r="D25" s="238"/>
      <c r="E25" s="239"/>
      <c r="F25" s="75"/>
      <c r="G25" s="247"/>
      <c r="H25" s="247"/>
      <c r="I25" s="247"/>
      <c r="J25" s="247"/>
      <c r="K25" s="247"/>
      <c r="L25" s="247"/>
      <c r="M25" s="247"/>
      <c r="N25" s="247"/>
      <c r="O25" s="247"/>
      <c r="P25" s="247"/>
      <c r="Q25" s="247"/>
      <c r="R25" s="247"/>
      <c r="S25" s="84"/>
      <c r="T25" s="237"/>
      <c r="U25" s="237"/>
      <c r="V25" s="237"/>
      <c r="W25" s="237"/>
      <c r="X25" s="237"/>
      <c r="Y25" s="237"/>
      <c r="Z25" s="237"/>
      <c r="AA25" s="237"/>
      <c r="AB25" s="237"/>
      <c r="AC25" s="237"/>
      <c r="AD25" s="237"/>
      <c r="AE25" s="237"/>
      <c r="AG25" s="32"/>
      <c r="AH25" s="333"/>
      <c r="AI25" s="333"/>
      <c r="AJ25" s="333"/>
      <c r="AK25" s="333"/>
      <c r="AL25" s="333"/>
      <c r="AM25" s="333"/>
      <c r="AN25" s="333"/>
      <c r="AO25" s="333"/>
      <c r="AP25" s="333"/>
      <c r="AQ25" s="333"/>
      <c r="AR25" s="334"/>
      <c r="AS25" s="334"/>
      <c r="AT25" s="334"/>
      <c r="AU25" s="334"/>
      <c r="AV25" s="334"/>
      <c r="AW25" s="334"/>
      <c r="AX25" s="334"/>
      <c r="AY25" s="334"/>
      <c r="AZ25" s="334"/>
      <c r="BA25" s="334"/>
      <c r="BB25" s="334"/>
      <c r="BC25" s="334"/>
      <c r="BD25" s="334"/>
      <c r="BE25" s="334"/>
      <c r="BF25" s="334"/>
      <c r="BG25" s="334"/>
      <c r="BH25" s="334"/>
      <c r="BI25" s="334"/>
      <c r="BJ25" s="334"/>
      <c r="BK25" s="334"/>
    </row>
    <row r="26" spans="3:63" ht="18" customHeight="1">
      <c r="C26" s="75"/>
      <c r="D26" s="238"/>
      <c r="E26" s="239"/>
      <c r="G26" s="247"/>
      <c r="H26" s="247"/>
      <c r="I26" s="247"/>
      <c r="J26" s="247"/>
      <c r="K26" s="247"/>
      <c r="L26" s="247"/>
      <c r="M26" s="247"/>
      <c r="N26" s="247"/>
      <c r="O26" s="247"/>
      <c r="P26" s="247"/>
      <c r="Q26" s="247"/>
      <c r="R26" s="247"/>
      <c r="T26" s="237"/>
      <c r="U26" s="237"/>
      <c r="V26" s="237"/>
      <c r="W26" s="237"/>
      <c r="X26" s="237"/>
      <c r="Y26" s="237"/>
      <c r="Z26" s="237"/>
      <c r="AA26" s="237"/>
      <c r="AB26" s="237"/>
      <c r="AC26" s="237"/>
      <c r="AD26" s="237"/>
      <c r="AE26" s="237"/>
      <c r="AG26" s="32"/>
      <c r="AH26" s="333"/>
      <c r="AI26" s="333"/>
      <c r="AJ26" s="333"/>
      <c r="AK26" s="333"/>
      <c r="AL26" s="333"/>
      <c r="AM26" s="333"/>
      <c r="AN26" s="333"/>
      <c r="AO26" s="333"/>
      <c r="AP26" s="333"/>
      <c r="AQ26" s="333"/>
      <c r="AR26" s="334"/>
      <c r="AS26" s="334"/>
      <c r="AT26" s="334"/>
      <c r="AU26" s="334"/>
      <c r="AV26" s="334"/>
      <c r="AW26" s="334"/>
      <c r="AX26" s="334"/>
      <c r="AY26" s="334"/>
      <c r="AZ26" s="334"/>
      <c r="BA26" s="334"/>
      <c r="BB26" s="334"/>
      <c r="BC26" s="334"/>
      <c r="BD26" s="334"/>
      <c r="BE26" s="334"/>
      <c r="BF26" s="334"/>
      <c r="BG26" s="334"/>
      <c r="BH26" s="334"/>
      <c r="BI26" s="334"/>
      <c r="BJ26" s="334"/>
      <c r="BK26" s="334"/>
    </row>
    <row r="27" spans="3:63" ht="15" customHeight="1">
      <c r="C27" s="75"/>
      <c r="D27" s="213" t="s">
        <v>72</v>
      </c>
      <c r="E27" s="214"/>
      <c r="G27" s="215" t="s">
        <v>101</v>
      </c>
      <c r="H27" s="216"/>
      <c r="I27" s="216"/>
      <c r="J27" s="216"/>
      <c r="K27" s="216"/>
      <c r="L27" s="216"/>
      <c r="M27" s="216"/>
      <c r="N27" s="216"/>
      <c r="O27" s="216"/>
      <c r="P27" s="216"/>
      <c r="Q27" s="216"/>
      <c r="R27" s="216"/>
      <c r="T27" s="215" t="s">
        <v>102</v>
      </c>
      <c r="U27" s="216"/>
      <c r="V27" s="216"/>
      <c r="W27" s="216"/>
      <c r="X27" s="216"/>
      <c r="Y27" s="216"/>
      <c r="Z27" s="216"/>
      <c r="AA27" s="216"/>
      <c r="AB27" s="216"/>
      <c r="AC27" s="216"/>
      <c r="AD27" s="216"/>
      <c r="AE27" s="216"/>
      <c r="AG27" s="32"/>
      <c r="AH27" s="333"/>
      <c r="AI27" s="333"/>
      <c r="AJ27" s="333"/>
      <c r="AK27" s="333"/>
      <c r="AL27" s="333"/>
      <c r="AM27" s="333"/>
      <c r="AN27" s="333"/>
      <c r="AO27" s="333"/>
      <c r="AP27" s="333"/>
      <c r="AQ27" s="333"/>
      <c r="AR27" s="334"/>
      <c r="AS27" s="334"/>
      <c r="AT27" s="334"/>
      <c r="AU27" s="334"/>
      <c r="AV27" s="334"/>
      <c r="AW27" s="334"/>
      <c r="AX27" s="334"/>
      <c r="AY27" s="334"/>
      <c r="AZ27" s="334"/>
      <c r="BA27" s="334"/>
      <c r="BB27" s="334"/>
      <c r="BC27" s="334"/>
      <c r="BD27" s="334"/>
      <c r="BE27" s="334"/>
      <c r="BF27" s="334"/>
      <c r="BG27" s="334"/>
      <c r="BH27" s="334"/>
      <c r="BI27" s="334"/>
      <c r="BJ27" s="334"/>
      <c r="BK27" s="334"/>
    </row>
    <row r="28" spans="1:63" ht="18" customHeight="1">
      <c r="A28" s="217"/>
      <c r="B28" s="328"/>
      <c r="C28" s="75"/>
      <c r="D28" s="218" t="s">
        <v>75</v>
      </c>
      <c r="E28" s="219" t="s">
        <v>76</v>
      </c>
      <c r="F28" s="220"/>
      <c r="G28" s="221" t="s">
        <v>12</v>
      </c>
      <c r="H28" s="222" t="s">
        <v>13</v>
      </c>
      <c r="I28" s="222" t="s">
        <v>77</v>
      </c>
      <c r="J28" s="222" t="s">
        <v>15</v>
      </c>
      <c r="K28" s="222" t="s">
        <v>78</v>
      </c>
      <c r="L28" s="223" t="s">
        <v>79</v>
      </c>
      <c r="M28" s="220"/>
      <c r="N28" s="221" t="s">
        <v>17</v>
      </c>
      <c r="O28" s="222" t="s">
        <v>18</v>
      </c>
      <c r="P28" s="223" t="s">
        <v>80</v>
      </c>
      <c r="Q28" s="207"/>
      <c r="R28" s="224" t="s">
        <v>81</v>
      </c>
      <c r="S28" s="207"/>
      <c r="T28" s="221" t="s">
        <v>12</v>
      </c>
      <c r="U28" s="222" t="s">
        <v>13</v>
      </c>
      <c r="V28" s="222" t="s">
        <v>77</v>
      </c>
      <c r="W28" s="222" t="s">
        <v>15</v>
      </c>
      <c r="X28" s="222" t="s">
        <v>78</v>
      </c>
      <c r="Y28" s="223" t="s">
        <v>79</v>
      </c>
      <c r="Z28" s="207"/>
      <c r="AA28" s="221" t="s">
        <v>17</v>
      </c>
      <c r="AB28" s="222" t="s">
        <v>18</v>
      </c>
      <c r="AC28" s="223" t="s">
        <v>80</v>
      </c>
      <c r="AD28" s="63"/>
      <c r="AE28" s="225" t="s">
        <v>81</v>
      </c>
      <c r="AG28" s="32"/>
      <c r="AH28" s="333"/>
      <c r="AI28" s="333"/>
      <c r="AJ28" s="333"/>
      <c r="AK28" s="333"/>
      <c r="AL28" s="333"/>
      <c r="AM28" s="333"/>
      <c r="AN28" s="333"/>
      <c r="AO28" s="333"/>
      <c r="AP28" s="333"/>
      <c r="AQ28" s="333"/>
      <c r="AR28" s="334"/>
      <c r="AS28" s="334"/>
      <c r="AT28" s="334"/>
      <c r="AU28" s="334"/>
      <c r="AV28" s="334"/>
      <c r="AW28" s="334"/>
      <c r="AX28" s="334"/>
      <c r="AY28" s="334"/>
      <c r="AZ28" s="334"/>
      <c r="BA28" s="334"/>
      <c r="BB28" s="334"/>
      <c r="BC28" s="334"/>
      <c r="BD28" s="334"/>
      <c r="BE28" s="334"/>
      <c r="BF28" s="334"/>
      <c r="BG28" s="334"/>
      <c r="BH28" s="334"/>
      <c r="BI28" s="334"/>
      <c r="BJ28" s="334"/>
      <c r="BK28" s="334"/>
    </row>
    <row r="29" spans="1:63" ht="18" customHeight="1">
      <c r="A29" s="217"/>
      <c r="B29" s="328"/>
      <c r="C29" s="75"/>
      <c r="D29" s="226"/>
      <c r="E29" s="227"/>
      <c r="F29" s="220"/>
      <c r="G29" s="290"/>
      <c r="H29" s="291"/>
      <c r="I29" s="291"/>
      <c r="J29" s="291"/>
      <c r="K29" s="291"/>
      <c r="L29" s="292"/>
      <c r="M29" s="220"/>
      <c r="N29" s="290"/>
      <c r="O29" s="291"/>
      <c r="P29" s="292"/>
      <c r="Q29" s="207"/>
      <c r="R29" s="293"/>
      <c r="S29" s="207"/>
      <c r="T29" s="290"/>
      <c r="U29" s="291"/>
      <c r="V29" s="291"/>
      <c r="W29" s="291"/>
      <c r="X29" s="291"/>
      <c r="Y29" s="292"/>
      <c r="Z29" s="207"/>
      <c r="AA29" s="290"/>
      <c r="AB29" s="291"/>
      <c r="AC29" s="292"/>
      <c r="AD29" s="63"/>
      <c r="AE29" s="294"/>
      <c r="AG29" s="32"/>
      <c r="AH29" s="333"/>
      <c r="AI29" s="333"/>
      <c r="AJ29" s="333"/>
      <c r="AK29" s="333"/>
      <c r="AL29" s="333"/>
      <c r="AM29" s="333"/>
      <c r="AN29" s="333"/>
      <c r="AO29" s="333"/>
      <c r="AP29" s="333"/>
      <c r="AQ29" s="333"/>
      <c r="AR29" s="334"/>
      <c r="AS29" s="334"/>
      <c r="AT29" s="334"/>
      <c r="AU29" s="334"/>
      <c r="AV29" s="334"/>
      <c r="AW29" s="334"/>
      <c r="AX29" s="334"/>
      <c r="AY29" s="334"/>
      <c r="AZ29" s="334"/>
      <c r="BA29" s="334"/>
      <c r="BB29" s="334"/>
      <c r="BC29" s="334"/>
      <c r="BD29" s="334"/>
      <c r="BE29" s="334"/>
      <c r="BF29" s="334"/>
      <c r="BG29" s="334"/>
      <c r="BH29" s="334"/>
      <c r="BI29" s="334"/>
      <c r="BJ29" s="334"/>
      <c r="BK29" s="334"/>
    </row>
    <row r="30" spans="1:63" ht="6" customHeight="1">
      <c r="A30" s="228"/>
      <c r="B30" s="329"/>
      <c r="C30" s="75"/>
      <c r="D30" s="75"/>
      <c r="E30" s="239"/>
      <c r="F30" s="162"/>
      <c r="G30" s="231"/>
      <c r="H30" s="231"/>
      <c r="I30" s="231"/>
      <c r="J30" s="231"/>
      <c r="K30" s="231"/>
      <c r="L30" s="231"/>
      <c r="M30" s="162"/>
      <c r="N30" s="231"/>
      <c r="O30" s="231"/>
      <c r="P30" s="231"/>
      <c r="Q30" s="162"/>
      <c r="R30" s="231"/>
      <c r="S30" s="162"/>
      <c r="T30" s="231"/>
      <c r="U30" s="231"/>
      <c r="V30" s="231"/>
      <c r="W30" s="231"/>
      <c r="X30" s="231"/>
      <c r="Y30" s="231"/>
      <c r="Z30" s="162"/>
      <c r="AA30" s="231"/>
      <c r="AB30" s="231"/>
      <c r="AC30" s="231"/>
      <c r="AD30" s="162"/>
      <c r="AE30" s="231"/>
      <c r="AF30" s="162"/>
      <c r="AG30" s="32"/>
      <c r="AH30" s="333"/>
      <c r="AI30" s="333"/>
      <c r="AJ30" s="333"/>
      <c r="AK30" s="333"/>
      <c r="AL30" s="333"/>
      <c r="AM30" s="333"/>
      <c r="AN30" s="333"/>
      <c r="AO30" s="333"/>
      <c r="AP30" s="333"/>
      <c r="AQ30" s="333"/>
      <c r="AR30" s="334"/>
      <c r="AS30" s="334"/>
      <c r="AT30" s="334"/>
      <c r="AU30" s="334"/>
      <c r="AV30" s="334"/>
      <c r="AW30" s="334"/>
      <c r="AX30" s="334"/>
      <c r="AY30" s="334"/>
      <c r="AZ30" s="334"/>
      <c r="BA30" s="334"/>
      <c r="BB30" s="334"/>
      <c r="BC30" s="334"/>
      <c r="BD30" s="334"/>
      <c r="BE30" s="334"/>
      <c r="BF30" s="334"/>
      <c r="BG30" s="334"/>
      <c r="BH30" s="334"/>
      <c r="BI30" s="334"/>
      <c r="BJ30" s="334"/>
      <c r="BK30" s="334"/>
    </row>
    <row r="31" spans="1:63" ht="18" customHeight="1">
      <c r="A31" s="232"/>
      <c r="B31" s="295" t="s">
        <v>82</v>
      </c>
      <c r="C31" s="75"/>
      <c r="D31" s="299" t="s">
        <v>83</v>
      </c>
      <c r="E31" s="302" t="s">
        <v>84</v>
      </c>
      <c r="F31" s="78"/>
      <c r="G31" s="142">
        <v>182.60980702974</v>
      </c>
      <c r="H31" s="143">
        <v>156.270774039305</v>
      </c>
      <c r="I31" s="143">
        <v>149.821435401781</v>
      </c>
      <c r="J31" s="143">
        <v>148.883045578345</v>
      </c>
      <c r="K31" s="143">
        <v>154.314939877291</v>
      </c>
      <c r="L31" s="165">
        <v>158.774877022323</v>
      </c>
      <c r="M31" s="246"/>
      <c r="N31" s="344">
        <v>209.674309221225</v>
      </c>
      <c r="O31" s="345">
        <v>228.379487050088</v>
      </c>
      <c r="P31" s="346">
        <v>219.739009222341</v>
      </c>
      <c r="Q31" s="246"/>
      <c r="R31" s="352">
        <v>179.473538685889</v>
      </c>
      <c r="S31" s="85"/>
      <c r="T31" s="113">
        <v>-12.5855366417214</v>
      </c>
      <c r="U31" s="114">
        <v>-7.55518673431302</v>
      </c>
      <c r="V31" s="114">
        <v>-9.49118807299792</v>
      </c>
      <c r="W31" s="114">
        <v>-10.9106186011294</v>
      </c>
      <c r="X31" s="114">
        <v>-9.36888819698501</v>
      </c>
      <c r="Y31" s="119">
        <v>-9.84162958021834</v>
      </c>
      <c r="Z31" s="234"/>
      <c r="AA31" s="310">
        <v>-5.39319819716961</v>
      </c>
      <c r="AB31" s="311">
        <v>-7.12100679736131</v>
      </c>
      <c r="AC31" s="312">
        <v>-6.3700022455313</v>
      </c>
      <c r="AD31" s="234"/>
      <c r="AE31" s="318">
        <v>-8.1120645828596</v>
      </c>
      <c r="AG31" s="32"/>
      <c r="AH31" s="333"/>
      <c r="AI31" s="333"/>
      <c r="AJ31" s="333"/>
      <c r="AK31" s="333"/>
      <c r="AL31" s="333"/>
      <c r="AM31" s="333"/>
      <c r="AN31" s="333"/>
      <c r="AO31" s="333"/>
      <c r="AP31" s="333"/>
      <c r="AQ31" s="333"/>
      <c r="AR31" s="334"/>
      <c r="AS31" s="334"/>
      <c r="AT31" s="334"/>
      <c r="AU31" s="334"/>
      <c r="AV31" s="334"/>
      <c r="AW31" s="334"/>
      <c r="AX31" s="334"/>
      <c r="AY31" s="334"/>
      <c r="AZ31" s="334"/>
      <c r="BA31" s="334"/>
      <c r="BB31" s="334"/>
      <c r="BC31" s="334"/>
      <c r="BD31" s="334"/>
      <c r="BE31" s="334"/>
      <c r="BF31" s="334"/>
      <c r="BG31" s="334"/>
      <c r="BH31" s="334"/>
      <c r="BI31" s="334"/>
      <c r="BJ31" s="334"/>
      <c r="BK31" s="334"/>
    </row>
    <row r="32" spans="2:63" ht="18" customHeight="1">
      <c r="B32" s="296" t="s">
        <v>85</v>
      </c>
      <c r="C32" s="75"/>
      <c r="D32" s="300" t="s">
        <v>83</v>
      </c>
      <c r="E32" s="303" t="s">
        <v>84</v>
      </c>
      <c r="F32" s="75"/>
      <c r="G32" s="339">
        <v>92.2520856569689</v>
      </c>
      <c r="H32" s="247">
        <v>92.9608499844243</v>
      </c>
      <c r="I32" s="247">
        <v>94.1237399547017</v>
      </c>
      <c r="J32" s="247">
        <v>94.4651301666763</v>
      </c>
      <c r="K32" s="247">
        <v>93.701781441494</v>
      </c>
      <c r="L32" s="340">
        <v>93.5414114386152</v>
      </c>
      <c r="M32" s="247"/>
      <c r="N32" s="347">
        <v>95.8076859720224</v>
      </c>
      <c r="O32" s="355">
        <v>97.9508832972083</v>
      </c>
      <c r="P32" s="348">
        <v>96.9153284594684</v>
      </c>
      <c r="Q32" s="247"/>
      <c r="R32" s="353">
        <v>94.5300392040238</v>
      </c>
      <c r="S32" s="84"/>
      <c r="T32" s="321">
        <v>3.90967179000179</v>
      </c>
      <c r="U32" s="237">
        <v>-3.57704544679284</v>
      </c>
      <c r="V32" s="237">
        <v>-6.87007038864723</v>
      </c>
      <c r="W32" s="237">
        <v>-6.15882027344898</v>
      </c>
      <c r="X32" s="237">
        <v>-0.796324368477213</v>
      </c>
      <c r="Y32" s="322">
        <v>-3.21004913112936</v>
      </c>
      <c r="Z32" s="237"/>
      <c r="AA32" s="313">
        <v>0.655136085690461</v>
      </c>
      <c r="AB32" s="327">
        <v>-1.93021699833103</v>
      </c>
      <c r="AC32" s="314">
        <v>-0.77202939822215</v>
      </c>
      <c r="AD32" s="237"/>
      <c r="AE32" s="325">
        <v>-2.50421902614518</v>
      </c>
      <c r="AG32" s="32"/>
      <c r="AH32" s="333"/>
      <c r="AI32" s="333"/>
      <c r="AJ32" s="333"/>
      <c r="AK32" s="333"/>
      <c r="AL32" s="333"/>
      <c r="AM32" s="333"/>
      <c r="AN32" s="333"/>
      <c r="AO32" s="333"/>
      <c r="AP32" s="333"/>
      <c r="AQ32" s="333"/>
      <c r="AR32" s="334"/>
      <c r="AS32" s="334"/>
      <c r="AT32" s="334"/>
      <c r="AU32" s="334"/>
      <c r="AV32" s="334"/>
      <c r="AW32" s="334"/>
      <c r="AX32" s="334"/>
      <c r="AY32" s="334"/>
      <c r="AZ32" s="334"/>
      <c r="BA32" s="334"/>
      <c r="BB32" s="334"/>
      <c r="BC32" s="334"/>
      <c r="BD32" s="334"/>
      <c r="BE32" s="334"/>
      <c r="BF32" s="334"/>
      <c r="BG32" s="334"/>
      <c r="BH32" s="334"/>
      <c r="BI32" s="334"/>
      <c r="BJ32" s="334"/>
      <c r="BK32" s="334"/>
    </row>
    <row r="33" spans="1:63" ht="18" customHeight="1">
      <c r="A33" s="232"/>
      <c r="B33" s="297" t="s">
        <v>86</v>
      </c>
      <c r="C33" s="75"/>
      <c r="D33" s="300" t="s">
        <v>83</v>
      </c>
      <c r="E33" s="303" t="s">
        <v>84</v>
      </c>
      <c r="F33" s="75"/>
      <c r="G33" s="339">
        <v>109.769881686992</v>
      </c>
      <c r="H33" s="247">
        <v>92.0039182467745</v>
      </c>
      <c r="I33" s="247">
        <v>92.0916385089173</v>
      </c>
      <c r="J33" s="247">
        <v>90.9548574482364</v>
      </c>
      <c r="K33" s="247">
        <v>94.0927039152712</v>
      </c>
      <c r="L33" s="340">
        <v>95.8504168809589</v>
      </c>
      <c r="M33" s="247"/>
      <c r="N33" s="347">
        <v>120.520213616706</v>
      </c>
      <c r="O33" s="355">
        <v>135.804887756228</v>
      </c>
      <c r="P33" s="348">
        <v>128.796778693343</v>
      </c>
      <c r="Q33" s="247"/>
      <c r="R33" s="353">
        <v>106.778457857286</v>
      </c>
      <c r="S33" s="84"/>
      <c r="T33" s="321">
        <v>-0.0508162797771667</v>
      </c>
      <c r="U33" s="237">
        <v>0.195624358405826</v>
      </c>
      <c r="V33" s="237">
        <v>-0.966915119031306</v>
      </c>
      <c r="W33" s="237">
        <v>-2.82845668778848</v>
      </c>
      <c r="X33" s="237">
        <v>-1.06952937117538</v>
      </c>
      <c r="Y33" s="322">
        <v>-0.971876009177568</v>
      </c>
      <c r="Z33" s="237"/>
      <c r="AA33" s="313">
        <v>5.69299293530017</v>
      </c>
      <c r="AB33" s="327">
        <v>4.66227613799684</v>
      </c>
      <c r="AC33" s="314">
        <v>5.02305692624645</v>
      </c>
      <c r="AD33" s="237"/>
      <c r="AE33" s="325">
        <v>0.889453645707048</v>
      </c>
      <c r="AG33" s="32"/>
      <c r="AH33" s="333"/>
      <c r="AI33" s="333"/>
      <c r="AJ33" s="333"/>
      <c r="AK33" s="333"/>
      <c r="AL33" s="333"/>
      <c r="AM33" s="333"/>
      <c r="AN33" s="333"/>
      <c r="AO33" s="333"/>
      <c r="AP33" s="333"/>
      <c r="AQ33" s="333"/>
      <c r="AR33" s="334"/>
      <c r="AS33" s="334"/>
      <c r="AT33" s="334"/>
      <c r="AU33" s="334"/>
      <c r="AV33" s="334"/>
      <c r="AW33" s="334"/>
      <c r="AX33" s="334"/>
      <c r="AY33" s="334"/>
      <c r="AZ33" s="334"/>
      <c r="BA33" s="334"/>
      <c r="BB33" s="334"/>
      <c r="BC33" s="334"/>
      <c r="BD33" s="334"/>
      <c r="BE33" s="334"/>
      <c r="BF33" s="334"/>
      <c r="BG33" s="334"/>
      <c r="BH33" s="334"/>
      <c r="BI33" s="334"/>
      <c r="BJ33" s="334"/>
      <c r="BK33" s="334"/>
    </row>
    <row r="34" spans="1:63" ht="18" customHeight="1">
      <c r="A34" s="232"/>
      <c r="B34" s="297" t="s">
        <v>87</v>
      </c>
      <c r="C34" s="75"/>
      <c r="D34" s="300" t="s">
        <v>83</v>
      </c>
      <c r="E34" s="303" t="s">
        <v>84</v>
      </c>
      <c r="F34" s="75"/>
      <c r="G34" s="339">
        <v>98.4126293979199</v>
      </c>
      <c r="H34" s="247">
        <v>96.6370586604349</v>
      </c>
      <c r="I34" s="247">
        <v>97.2932890059249</v>
      </c>
      <c r="J34" s="247">
        <v>99.8506031672515</v>
      </c>
      <c r="K34" s="247">
        <v>98.955405164572</v>
      </c>
      <c r="L34" s="340">
        <v>98.2637758093053</v>
      </c>
      <c r="M34" s="247"/>
      <c r="N34" s="347">
        <v>103.076100378374</v>
      </c>
      <c r="O34" s="355">
        <v>106.92238755885</v>
      </c>
      <c r="P34" s="348">
        <v>105.081714633934</v>
      </c>
      <c r="Q34" s="247"/>
      <c r="R34" s="353">
        <v>100.334335111726</v>
      </c>
      <c r="S34" s="84"/>
      <c r="T34" s="321">
        <v>-9.75153427279532</v>
      </c>
      <c r="U34" s="237">
        <v>-19.0269901154518</v>
      </c>
      <c r="V34" s="237">
        <v>-22.8713435135956</v>
      </c>
      <c r="W34" s="237">
        <v>-20.4966182867832</v>
      </c>
      <c r="X34" s="237">
        <v>-14.3958062721295</v>
      </c>
      <c r="Y34" s="322">
        <v>-17.8690637362442</v>
      </c>
      <c r="Z34" s="237"/>
      <c r="AA34" s="313">
        <v>-11.1238081922345</v>
      </c>
      <c r="AB34" s="327">
        <v>-12.1961548111999</v>
      </c>
      <c r="AC34" s="314">
        <v>-11.7236639978687</v>
      </c>
      <c r="AD34" s="237"/>
      <c r="AE34" s="325">
        <v>-16.0062064513663</v>
      </c>
      <c r="AG34" s="32"/>
      <c r="AH34" s="333"/>
      <c r="AI34" s="333"/>
      <c r="AJ34" s="333"/>
      <c r="AK34" s="333"/>
      <c r="AL34" s="333"/>
      <c r="AM34" s="333"/>
      <c r="AN34" s="333"/>
      <c r="AO34" s="333"/>
      <c r="AP34" s="333"/>
      <c r="AQ34" s="333"/>
      <c r="AR34" s="334"/>
      <c r="AS34" s="334"/>
      <c r="AT34" s="334"/>
      <c r="AU34" s="334"/>
      <c r="AV34" s="334"/>
      <c r="AW34" s="334"/>
      <c r="AX34" s="334"/>
      <c r="AY34" s="334"/>
      <c r="AZ34" s="334"/>
      <c r="BA34" s="334"/>
      <c r="BB34" s="334"/>
      <c r="BC34" s="334"/>
      <c r="BD34" s="334"/>
      <c r="BE34" s="334"/>
      <c r="BF34" s="334"/>
      <c r="BG34" s="334"/>
      <c r="BH34" s="334"/>
      <c r="BI34" s="334"/>
      <c r="BJ34" s="334"/>
      <c r="BK34" s="334"/>
    </row>
    <row r="35" spans="1:63" ht="18" customHeight="1">
      <c r="A35" s="232"/>
      <c r="B35" s="297" t="s">
        <v>88</v>
      </c>
      <c r="C35" s="75"/>
      <c r="D35" s="300" t="s">
        <v>83</v>
      </c>
      <c r="E35" s="303" t="s">
        <v>84</v>
      </c>
      <c r="F35" s="75"/>
      <c r="G35" s="339">
        <v>148.288842845277</v>
      </c>
      <c r="H35" s="247">
        <v>122.685423840851</v>
      </c>
      <c r="I35" s="247">
        <v>119.272417024124</v>
      </c>
      <c r="J35" s="247">
        <v>120.722202692145</v>
      </c>
      <c r="K35" s="247">
        <v>125.886731486414</v>
      </c>
      <c r="L35" s="340">
        <v>127.483954660863</v>
      </c>
      <c r="M35" s="247"/>
      <c r="N35" s="347">
        <v>162.553666191908</v>
      </c>
      <c r="O35" s="355">
        <v>174.520222975553</v>
      </c>
      <c r="P35" s="348">
        <v>168.834901380917</v>
      </c>
      <c r="Q35" s="247"/>
      <c r="R35" s="353">
        <v>140.940692841588</v>
      </c>
      <c r="S35" s="84"/>
      <c r="T35" s="321">
        <v>1.71597153184747</v>
      </c>
      <c r="U35" s="237">
        <v>-2.47948439656849</v>
      </c>
      <c r="V35" s="237">
        <v>-5.74418879363046</v>
      </c>
      <c r="W35" s="237">
        <v>-5.34272184985807</v>
      </c>
      <c r="X35" s="237">
        <v>-1.93673491784383</v>
      </c>
      <c r="Y35" s="322">
        <v>-2.50864840904961</v>
      </c>
      <c r="Z35" s="237"/>
      <c r="AA35" s="313">
        <v>2.4491642403850302</v>
      </c>
      <c r="AB35" s="327">
        <v>1.19892306894438</v>
      </c>
      <c r="AC35" s="314">
        <v>1.79916042403173</v>
      </c>
      <c r="AD35" s="237"/>
      <c r="AE35" s="325">
        <v>-0.939349063169425</v>
      </c>
      <c r="AG35" s="32"/>
      <c r="AH35" s="333"/>
      <c r="AI35" s="333"/>
      <c r="AJ35" s="333"/>
      <c r="AK35" s="333"/>
      <c r="AL35" s="333"/>
      <c r="AM35" s="333"/>
      <c r="AN35" s="333"/>
      <c r="AO35" s="333"/>
      <c r="AP35" s="333"/>
      <c r="AQ35" s="333"/>
      <c r="AR35" s="334"/>
      <c r="AS35" s="334"/>
      <c r="AT35" s="334"/>
      <c r="AU35" s="334"/>
      <c r="AV35" s="334"/>
      <c r="AW35" s="334"/>
      <c r="AX35" s="334"/>
      <c r="AY35" s="334"/>
      <c r="AZ35" s="334"/>
      <c r="BA35" s="334"/>
      <c r="BB35" s="334"/>
      <c r="BC35" s="334"/>
      <c r="BD35" s="334"/>
      <c r="BE35" s="334"/>
      <c r="BF35" s="334"/>
      <c r="BG35" s="334"/>
      <c r="BH35" s="334"/>
      <c r="BI35" s="334"/>
      <c r="BJ35" s="334"/>
      <c r="BK35" s="334"/>
    </row>
    <row r="36" spans="1:63" ht="18" customHeight="1">
      <c r="A36" s="232"/>
      <c r="B36" s="297" t="s">
        <v>89</v>
      </c>
      <c r="C36" s="75"/>
      <c r="D36" s="300" t="s">
        <v>83</v>
      </c>
      <c r="E36" s="303" t="s">
        <v>84</v>
      </c>
      <c r="F36" s="75"/>
      <c r="G36" s="339">
        <v>100.456220411434</v>
      </c>
      <c r="H36" s="247">
        <v>96.9417212439218</v>
      </c>
      <c r="I36" s="247">
        <v>97.2929946190955</v>
      </c>
      <c r="J36" s="247">
        <v>97.4029033879694</v>
      </c>
      <c r="K36" s="247">
        <v>97.6789329492845</v>
      </c>
      <c r="L36" s="340">
        <v>97.9571336163762</v>
      </c>
      <c r="M36" s="247"/>
      <c r="N36" s="347">
        <v>108.549286725795</v>
      </c>
      <c r="O36" s="355">
        <v>115.146706175057</v>
      </c>
      <c r="P36" s="348">
        <v>111.972497265702</v>
      </c>
      <c r="Q36" s="247"/>
      <c r="R36" s="353">
        <v>102.283322479596</v>
      </c>
      <c r="S36" s="84"/>
      <c r="T36" s="321">
        <v>3.78834273371049</v>
      </c>
      <c r="U36" s="237">
        <v>-1.97014754559022</v>
      </c>
      <c r="V36" s="237">
        <v>-4.47157028073767</v>
      </c>
      <c r="W36" s="237">
        <v>-5.12016366161418</v>
      </c>
      <c r="X36" s="237">
        <v>0.166245238707187</v>
      </c>
      <c r="Y36" s="322">
        <v>-1.68523243454263</v>
      </c>
      <c r="Z36" s="237"/>
      <c r="AA36" s="313">
        <v>0.809828969256305</v>
      </c>
      <c r="AB36" s="327">
        <v>-3.31253966157838</v>
      </c>
      <c r="AC36" s="314">
        <v>-1.60947860888105</v>
      </c>
      <c r="AD36" s="237"/>
      <c r="AE36" s="325">
        <v>-1.84645361766498</v>
      </c>
      <c r="AG36" s="32"/>
      <c r="AH36" s="333"/>
      <c r="AI36" s="333"/>
      <c r="AJ36" s="333"/>
      <c r="AK36" s="333"/>
      <c r="AL36" s="333"/>
      <c r="AM36" s="333"/>
      <c r="AN36" s="333"/>
      <c r="AO36" s="333"/>
      <c r="AP36" s="333"/>
      <c r="AQ36" s="333"/>
      <c r="AR36" s="334"/>
      <c r="AS36" s="334"/>
      <c r="AT36" s="334"/>
      <c r="AU36" s="334"/>
      <c r="AV36" s="334"/>
      <c r="AW36" s="334"/>
      <c r="AX36" s="334"/>
      <c r="AY36" s="334"/>
      <c r="AZ36" s="334"/>
      <c r="BA36" s="334"/>
      <c r="BB36" s="334"/>
      <c r="BC36" s="334"/>
      <c r="BD36" s="334"/>
      <c r="BE36" s="334"/>
      <c r="BF36" s="334"/>
      <c r="BG36" s="334"/>
      <c r="BH36" s="334"/>
      <c r="BI36" s="334"/>
      <c r="BJ36" s="334"/>
      <c r="BK36" s="334"/>
    </row>
    <row r="37" spans="1:63" ht="18" customHeight="1">
      <c r="A37" s="232"/>
      <c r="B37" s="297" t="s">
        <v>90</v>
      </c>
      <c r="C37" s="75"/>
      <c r="D37" s="300" t="s">
        <v>83</v>
      </c>
      <c r="E37" s="303" t="s">
        <v>84</v>
      </c>
      <c r="F37" s="75"/>
      <c r="G37" s="339">
        <v>133.494881317575</v>
      </c>
      <c r="H37" s="247">
        <v>126.836188932274</v>
      </c>
      <c r="I37" s="247">
        <v>126.328688214771</v>
      </c>
      <c r="J37" s="247">
        <v>127.027401088658</v>
      </c>
      <c r="K37" s="247">
        <v>128.615717017939</v>
      </c>
      <c r="L37" s="340">
        <v>128.577332050057</v>
      </c>
      <c r="M37" s="247"/>
      <c r="N37" s="347">
        <v>139.842496288781</v>
      </c>
      <c r="O37" s="355">
        <v>145.652387773901</v>
      </c>
      <c r="P37" s="348">
        <v>142.911338697689</v>
      </c>
      <c r="Q37" s="247"/>
      <c r="R37" s="353">
        <v>133.266561414175</v>
      </c>
      <c r="S37" s="84"/>
      <c r="T37" s="321">
        <v>-22.3316622554323</v>
      </c>
      <c r="U37" s="237">
        <v>-29.0236137816383</v>
      </c>
      <c r="V37" s="237">
        <v>-31.370696605498</v>
      </c>
      <c r="W37" s="237">
        <v>-31.4007003591954</v>
      </c>
      <c r="X37" s="237">
        <v>-28.4724675376923</v>
      </c>
      <c r="Y37" s="322">
        <v>-28.6029979523379</v>
      </c>
      <c r="Z37" s="237"/>
      <c r="AA37" s="313">
        <v>-21.9301833544022</v>
      </c>
      <c r="AB37" s="327">
        <v>-20.5879805920223</v>
      </c>
      <c r="AC37" s="314">
        <v>-21.1991594088318</v>
      </c>
      <c r="AD37" s="237"/>
      <c r="AE37" s="325">
        <v>-26.1608230173735</v>
      </c>
      <c r="AG37" s="32"/>
      <c r="AH37" s="333"/>
      <c r="AI37" s="333"/>
      <c r="AJ37" s="333"/>
      <c r="AK37" s="333"/>
      <c r="AL37" s="333"/>
      <c r="AM37" s="333"/>
      <c r="AN37" s="333"/>
      <c r="AO37" s="333"/>
      <c r="AP37" s="333"/>
      <c r="AQ37" s="333"/>
      <c r="AR37" s="334"/>
      <c r="AS37" s="334"/>
      <c r="AT37" s="334"/>
      <c r="AU37" s="334"/>
      <c r="AV37" s="334"/>
      <c r="AW37" s="334"/>
      <c r="AX37" s="334"/>
      <c r="AY37" s="334"/>
      <c r="AZ37" s="334"/>
      <c r="BA37" s="334"/>
      <c r="BB37" s="334"/>
      <c r="BC37" s="334"/>
      <c r="BD37" s="334"/>
      <c r="BE37" s="334"/>
      <c r="BF37" s="334"/>
      <c r="BG37" s="334"/>
      <c r="BH37" s="334"/>
      <c r="BI37" s="334"/>
      <c r="BJ37" s="334"/>
      <c r="BK37" s="334"/>
    </row>
    <row r="38" spans="1:63" ht="18" customHeight="1">
      <c r="A38" s="232"/>
      <c r="B38" s="297" t="s">
        <v>91</v>
      </c>
      <c r="C38" s="75"/>
      <c r="D38" s="300" t="s">
        <v>83</v>
      </c>
      <c r="E38" s="303" t="s">
        <v>84</v>
      </c>
      <c r="F38" s="75"/>
      <c r="G38" s="339">
        <v>145.007140220517</v>
      </c>
      <c r="H38" s="247">
        <v>130.271720165419</v>
      </c>
      <c r="I38" s="247">
        <v>128.717532680856</v>
      </c>
      <c r="J38" s="247">
        <v>129.151592754813</v>
      </c>
      <c r="K38" s="247">
        <v>132.68640623186</v>
      </c>
      <c r="L38" s="340">
        <v>133.094733060511</v>
      </c>
      <c r="M38" s="247"/>
      <c r="N38" s="347">
        <v>157.013116486343</v>
      </c>
      <c r="O38" s="355">
        <v>167.310177015834</v>
      </c>
      <c r="P38" s="348">
        <v>162.337169371748</v>
      </c>
      <c r="Q38" s="247"/>
      <c r="R38" s="353">
        <v>141.787679679177</v>
      </c>
      <c r="S38" s="84"/>
      <c r="T38" s="321">
        <v>-13.0800941250137</v>
      </c>
      <c r="U38" s="237">
        <v>-13.1658455364713</v>
      </c>
      <c r="V38" s="237">
        <v>-14.5201588156079</v>
      </c>
      <c r="W38" s="237">
        <v>-14.50417668217</v>
      </c>
      <c r="X38" s="237">
        <v>-15.2971911454103</v>
      </c>
      <c r="Y38" s="322">
        <v>-14.0443059037413</v>
      </c>
      <c r="Z38" s="237"/>
      <c r="AA38" s="313">
        <v>-23.7452859388962</v>
      </c>
      <c r="AB38" s="327">
        <v>-26.3237693388202</v>
      </c>
      <c r="AC38" s="314">
        <v>-25.2345148740344</v>
      </c>
      <c r="AD38" s="237"/>
      <c r="AE38" s="325">
        <v>-18.6611113784948</v>
      </c>
      <c r="AG38" s="32"/>
      <c r="AH38" s="333"/>
      <c r="AI38" s="333"/>
      <c r="AJ38" s="333"/>
      <c r="AK38" s="333"/>
      <c r="AL38" s="333"/>
      <c r="AM38" s="333"/>
      <c r="AN38" s="333"/>
      <c r="AO38" s="333"/>
      <c r="AP38" s="333"/>
      <c r="AQ38" s="333"/>
      <c r="AR38" s="334"/>
      <c r="AS38" s="334"/>
      <c r="AT38" s="334"/>
      <c r="AU38" s="334"/>
      <c r="AV38" s="334"/>
      <c r="AW38" s="334"/>
      <c r="AX38" s="334"/>
      <c r="AY38" s="334"/>
      <c r="AZ38" s="334"/>
      <c r="BA38" s="334"/>
      <c r="BB38" s="334"/>
      <c r="BC38" s="334"/>
      <c r="BD38" s="334"/>
      <c r="BE38" s="334"/>
      <c r="BF38" s="334"/>
      <c r="BG38" s="334"/>
      <c r="BH38" s="334"/>
      <c r="BI38" s="334"/>
      <c r="BJ38" s="334"/>
      <c r="BK38" s="334"/>
    </row>
    <row r="39" spans="2:63" ht="18" customHeight="1">
      <c r="B39" s="297" t="s">
        <v>92</v>
      </c>
      <c r="C39" s="75"/>
      <c r="D39" s="300" t="s">
        <v>83</v>
      </c>
      <c r="E39" s="303" t="s">
        <v>84</v>
      </c>
      <c r="F39" s="75"/>
      <c r="G39" s="339">
        <v>135.592117228156</v>
      </c>
      <c r="H39" s="247">
        <v>120.164429464854</v>
      </c>
      <c r="I39" s="247">
        <v>119.862379303067</v>
      </c>
      <c r="J39" s="247">
        <v>120.079337914953</v>
      </c>
      <c r="K39" s="247">
        <v>126.505427023095</v>
      </c>
      <c r="L39" s="340">
        <v>124.9302724795</v>
      </c>
      <c r="M39" s="247"/>
      <c r="N39" s="347">
        <v>146.60995657638</v>
      </c>
      <c r="O39" s="355">
        <v>152.370601458175</v>
      </c>
      <c r="P39" s="348">
        <v>149.74158231749</v>
      </c>
      <c r="Q39" s="247"/>
      <c r="R39" s="353">
        <v>133.718381707951</v>
      </c>
      <c r="S39" s="84"/>
      <c r="T39" s="321">
        <v>-12.6652889272078</v>
      </c>
      <c r="U39" s="237">
        <v>-22.1902393260927</v>
      </c>
      <c r="V39" s="237">
        <v>-24.8189822385116</v>
      </c>
      <c r="W39" s="237">
        <v>-24.3517213702434</v>
      </c>
      <c r="X39" s="237">
        <v>-19.1080352060834</v>
      </c>
      <c r="Y39" s="322">
        <v>-20.3831135876354</v>
      </c>
      <c r="Z39" s="237"/>
      <c r="AA39" s="313">
        <v>-10.7737577534566</v>
      </c>
      <c r="AB39" s="327">
        <v>-10.4620518031776</v>
      </c>
      <c r="AC39" s="314">
        <v>-10.5396042942227</v>
      </c>
      <c r="AD39" s="237"/>
      <c r="AE39" s="325">
        <v>-16.6055697315535</v>
      </c>
      <c r="AG39" s="32"/>
      <c r="AH39" s="333"/>
      <c r="AI39" s="333"/>
      <c r="AJ39" s="333"/>
      <c r="AK39" s="333"/>
      <c r="AL39" s="333"/>
      <c r="AM39" s="333"/>
      <c r="AN39" s="333"/>
      <c r="AO39" s="333"/>
      <c r="AP39" s="333"/>
      <c r="AQ39" s="333"/>
      <c r="AR39" s="334"/>
      <c r="AS39" s="334"/>
      <c r="AT39" s="334"/>
      <c r="AU39" s="334"/>
      <c r="AV39" s="334"/>
      <c r="AW39" s="334"/>
      <c r="AX39" s="334"/>
      <c r="AY39" s="334"/>
      <c r="AZ39" s="334"/>
      <c r="BA39" s="334"/>
      <c r="BB39" s="334"/>
      <c r="BC39" s="334"/>
      <c r="BD39" s="334"/>
      <c r="BE39" s="334"/>
      <c r="BF39" s="334"/>
      <c r="BG39" s="334"/>
      <c r="BH39" s="334"/>
      <c r="BI39" s="334"/>
      <c r="BJ39" s="334"/>
      <c r="BK39" s="334"/>
    </row>
    <row r="40" spans="1:63" ht="18" customHeight="1">
      <c r="A40" s="232"/>
      <c r="B40" s="297" t="s">
        <v>93</v>
      </c>
      <c r="C40" s="75"/>
      <c r="D40" s="300" t="s">
        <v>83</v>
      </c>
      <c r="E40" s="303" t="s">
        <v>84</v>
      </c>
      <c r="F40" s="75"/>
      <c r="G40" s="339">
        <v>101.955358038101</v>
      </c>
      <c r="H40" s="247">
        <v>99.1793387751753</v>
      </c>
      <c r="I40" s="247">
        <v>99.935305456591</v>
      </c>
      <c r="J40" s="247">
        <v>100.127269500951</v>
      </c>
      <c r="K40" s="247">
        <v>100.529083817793</v>
      </c>
      <c r="L40" s="340">
        <v>100.331527067727</v>
      </c>
      <c r="M40" s="247"/>
      <c r="N40" s="347">
        <v>107.499757474236</v>
      </c>
      <c r="O40" s="355">
        <v>108.95677588375</v>
      </c>
      <c r="P40" s="348">
        <v>108.243424200823</v>
      </c>
      <c r="Q40" s="247"/>
      <c r="R40" s="353">
        <v>102.722801933408</v>
      </c>
      <c r="S40" s="84"/>
      <c r="T40" s="321">
        <v>1.81716570004188</v>
      </c>
      <c r="U40" s="237">
        <v>-1.56989767888729</v>
      </c>
      <c r="V40" s="237">
        <v>-2.94800227568038</v>
      </c>
      <c r="W40" s="237">
        <v>-3.32659813626579</v>
      </c>
      <c r="X40" s="237">
        <v>-1.38857839515744</v>
      </c>
      <c r="Y40" s="322">
        <v>-1.58944338315487</v>
      </c>
      <c r="Z40" s="237"/>
      <c r="AA40" s="313">
        <v>0.33588484676872</v>
      </c>
      <c r="AB40" s="327">
        <v>-1.40638497531602</v>
      </c>
      <c r="AC40" s="314">
        <v>-0.604097285705123</v>
      </c>
      <c r="AD40" s="237"/>
      <c r="AE40" s="325">
        <v>-1.31346409714646</v>
      </c>
      <c r="AG40" s="32"/>
      <c r="AH40" s="333"/>
      <c r="AI40" s="333"/>
      <c r="AJ40" s="333"/>
      <c r="AK40" s="333"/>
      <c r="AL40" s="333"/>
      <c r="AM40" s="333"/>
      <c r="AN40" s="333"/>
      <c r="AO40" s="333"/>
      <c r="AP40" s="333"/>
      <c r="AQ40" s="333"/>
      <c r="AR40" s="334"/>
      <c r="AS40" s="334"/>
      <c r="AT40" s="334"/>
      <c r="AU40" s="334"/>
      <c r="AV40" s="334"/>
      <c r="AW40" s="334"/>
      <c r="AX40" s="334"/>
      <c r="AY40" s="334"/>
      <c r="AZ40" s="334"/>
      <c r="BA40" s="334"/>
      <c r="BB40" s="334"/>
      <c r="BC40" s="334"/>
      <c r="BD40" s="334"/>
      <c r="BE40" s="334"/>
      <c r="BF40" s="334"/>
      <c r="BG40" s="334"/>
      <c r="BH40" s="334"/>
      <c r="BI40" s="334"/>
      <c r="BJ40" s="334"/>
      <c r="BK40" s="334"/>
    </row>
    <row r="41" spans="1:63" ht="18" customHeight="1">
      <c r="A41" s="232"/>
      <c r="B41" s="297" t="s">
        <v>94</v>
      </c>
      <c r="C41" s="75"/>
      <c r="D41" s="300" t="s">
        <v>83</v>
      </c>
      <c r="E41" s="303" t="s">
        <v>84</v>
      </c>
      <c r="F41" s="75"/>
      <c r="G41" s="339">
        <v>141.319815037852</v>
      </c>
      <c r="H41" s="247">
        <v>120.081523641768</v>
      </c>
      <c r="I41" s="247">
        <v>118.393146977933</v>
      </c>
      <c r="J41" s="247">
        <v>119.579430203733</v>
      </c>
      <c r="K41" s="247">
        <v>124.960576645572</v>
      </c>
      <c r="L41" s="340">
        <v>125.685494601726</v>
      </c>
      <c r="M41" s="247"/>
      <c r="N41" s="347">
        <v>149.11230761482</v>
      </c>
      <c r="O41" s="355">
        <v>161.14306705069</v>
      </c>
      <c r="P41" s="348">
        <v>155.536758533662</v>
      </c>
      <c r="Q41" s="247"/>
      <c r="R41" s="353">
        <v>136.994347673269</v>
      </c>
      <c r="S41" s="84"/>
      <c r="T41" s="321">
        <v>-16.094176248084</v>
      </c>
      <c r="U41" s="237">
        <v>-27.3272136743991</v>
      </c>
      <c r="V41" s="237">
        <v>-28.6785686064682</v>
      </c>
      <c r="W41" s="237">
        <v>-23.639056070808</v>
      </c>
      <c r="X41" s="237">
        <v>-17.3850837251003</v>
      </c>
      <c r="Y41" s="322">
        <v>-22.1891461274832</v>
      </c>
      <c r="Z41" s="237"/>
      <c r="AA41" s="313">
        <v>-9.63417732961423</v>
      </c>
      <c r="AB41" s="327">
        <v>-11.8799090013924</v>
      </c>
      <c r="AC41" s="314">
        <v>-10.8145982297742</v>
      </c>
      <c r="AD41" s="237"/>
      <c r="AE41" s="325">
        <v>-17.2974335347749</v>
      </c>
      <c r="AG41" s="32"/>
      <c r="AH41" s="333"/>
      <c r="AI41" s="333"/>
      <c r="AJ41" s="333"/>
      <c r="AK41" s="333"/>
      <c r="AL41" s="333"/>
      <c r="AM41" s="333"/>
      <c r="AN41" s="333"/>
      <c r="AO41" s="333"/>
      <c r="AP41" s="333"/>
      <c r="AQ41" s="333"/>
      <c r="AR41" s="334"/>
      <c r="AS41" s="334"/>
      <c r="AT41" s="334"/>
      <c r="AU41" s="334"/>
      <c r="AV41" s="334"/>
      <c r="AW41" s="334"/>
      <c r="AX41" s="334"/>
      <c r="AY41" s="334"/>
      <c r="AZ41" s="334"/>
      <c r="BA41" s="334"/>
      <c r="BB41" s="334"/>
      <c r="BC41" s="334"/>
      <c r="BD41" s="334"/>
      <c r="BE41" s="334"/>
      <c r="BF41" s="334"/>
      <c r="BG41" s="334"/>
      <c r="BH41" s="334"/>
      <c r="BI41" s="334"/>
      <c r="BJ41" s="334"/>
      <c r="BK41" s="334"/>
    </row>
    <row r="42" spans="1:63" ht="18" customHeight="1">
      <c r="A42" s="232"/>
      <c r="B42" s="298" t="s">
        <v>95</v>
      </c>
      <c r="C42" s="75"/>
      <c r="D42" s="301" t="s">
        <v>83</v>
      </c>
      <c r="E42" s="304" t="s">
        <v>84</v>
      </c>
      <c r="F42" s="75"/>
      <c r="G42" s="341">
        <v>122.201215058716</v>
      </c>
      <c r="H42" s="342">
        <v>117.346411337044</v>
      </c>
      <c r="I42" s="342">
        <v>118.240560185475</v>
      </c>
      <c r="J42" s="342">
        <v>118.904149641025</v>
      </c>
      <c r="K42" s="342">
        <v>119.422545486381</v>
      </c>
      <c r="L42" s="343">
        <v>119.239327514057</v>
      </c>
      <c r="M42" s="247"/>
      <c r="N42" s="349">
        <v>127.274865385481</v>
      </c>
      <c r="O42" s="350">
        <v>132.205206980388</v>
      </c>
      <c r="P42" s="351">
        <v>129.844643308867</v>
      </c>
      <c r="Q42" s="247"/>
      <c r="R42" s="354">
        <v>122.454635976535</v>
      </c>
      <c r="S42" s="84"/>
      <c r="T42" s="269">
        <v>-38.3476044808325</v>
      </c>
      <c r="U42" s="323">
        <v>-50.4702562708566</v>
      </c>
      <c r="V42" s="323">
        <v>-53.0409800800112</v>
      </c>
      <c r="W42" s="323">
        <v>-52.7211379091252</v>
      </c>
      <c r="X42" s="323">
        <v>-44.2861230414923</v>
      </c>
      <c r="Y42" s="324">
        <v>-48.5189052071874</v>
      </c>
      <c r="Z42" s="237"/>
      <c r="AA42" s="315">
        <v>-33.9240616256065</v>
      </c>
      <c r="AB42" s="316">
        <v>-33.2715931016957</v>
      </c>
      <c r="AC42" s="317">
        <v>-33.5822984654092</v>
      </c>
      <c r="AD42" s="237"/>
      <c r="AE42" s="326">
        <v>-44.6729601357091</v>
      </c>
      <c r="AG42" s="32"/>
      <c r="AH42" s="333"/>
      <c r="AI42" s="333"/>
      <c r="AJ42" s="333"/>
      <c r="AK42" s="333"/>
      <c r="AL42" s="333"/>
      <c r="AM42" s="333"/>
      <c r="AN42" s="333"/>
      <c r="AO42" s="333"/>
      <c r="AP42" s="333"/>
      <c r="AQ42" s="333"/>
      <c r="AR42" s="334"/>
      <c r="AS42" s="334"/>
      <c r="AT42" s="334"/>
      <c r="AU42" s="334"/>
      <c r="AV42" s="334"/>
      <c r="AW42" s="334"/>
      <c r="AX42" s="334"/>
      <c r="AY42" s="334"/>
      <c r="AZ42" s="334"/>
      <c r="BA42" s="334"/>
      <c r="BB42" s="334"/>
      <c r="BC42" s="334"/>
      <c r="BD42" s="334"/>
      <c r="BE42" s="334"/>
      <c r="BF42" s="334"/>
      <c r="BG42" s="334"/>
      <c r="BH42" s="334"/>
      <c r="BI42" s="334"/>
      <c r="BJ42" s="334"/>
      <c r="BK42" s="334"/>
    </row>
    <row r="43" spans="1:63" ht="18" customHeight="1">
      <c r="A43" s="232"/>
      <c r="B43" s="75"/>
      <c r="C43" s="75"/>
      <c r="D43" s="238"/>
      <c r="E43" s="239"/>
      <c r="F43" s="75"/>
      <c r="G43" s="247"/>
      <c r="H43" s="247"/>
      <c r="I43" s="247"/>
      <c r="J43" s="247"/>
      <c r="K43" s="247"/>
      <c r="L43" s="247"/>
      <c r="M43" s="247"/>
      <c r="N43" s="247"/>
      <c r="O43" s="247"/>
      <c r="P43" s="247"/>
      <c r="Q43" s="247"/>
      <c r="R43" s="247"/>
      <c r="S43" s="84"/>
      <c r="T43" s="237"/>
      <c r="U43" s="237"/>
      <c r="V43" s="237"/>
      <c r="W43" s="237"/>
      <c r="X43" s="237"/>
      <c r="Y43" s="237"/>
      <c r="Z43" s="237"/>
      <c r="AA43" s="237"/>
      <c r="AB43" s="237"/>
      <c r="AC43" s="237"/>
      <c r="AD43" s="237"/>
      <c r="AE43" s="237"/>
      <c r="AG43" s="32"/>
      <c r="AH43" s="333"/>
      <c r="AI43" s="333"/>
      <c r="AJ43" s="333"/>
      <c r="AK43" s="333"/>
      <c r="AL43" s="333"/>
      <c r="AM43" s="333"/>
      <c r="AN43" s="333"/>
      <c r="AO43" s="333"/>
      <c r="AP43" s="333"/>
      <c r="AQ43" s="333"/>
      <c r="AR43" s="334"/>
      <c r="AS43" s="334"/>
      <c r="AT43" s="334"/>
      <c r="AU43" s="334"/>
      <c r="AV43" s="334"/>
      <c r="AW43" s="334"/>
      <c r="AX43" s="334"/>
      <c r="AY43" s="334"/>
      <c r="AZ43" s="334"/>
      <c r="BA43" s="334"/>
      <c r="BB43" s="334"/>
      <c r="BC43" s="334"/>
      <c r="BD43" s="334"/>
      <c r="BE43" s="334"/>
      <c r="BF43" s="334"/>
      <c r="BG43" s="334"/>
      <c r="BH43" s="334"/>
      <c r="BI43" s="334"/>
      <c r="BJ43" s="334"/>
      <c r="BK43" s="334"/>
    </row>
    <row r="44" spans="1:63" ht="18" customHeight="1">
      <c r="A44" s="232"/>
      <c r="B44" s="75"/>
      <c r="C44" s="75"/>
      <c r="D44" s="238"/>
      <c r="E44" s="239"/>
      <c r="F44" s="75"/>
      <c r="G44" s="247"/>
      <c r="H44" s="247"/>
      <c r="I44" s="247"/>
      <c r="J44" s="247"/>
      <c r="K44" s="247"/>
      <c r="L44" s="247"/>
      <c r="M44" s="247"/>
      <c r="N44" s="247"/>
      <c r="O44" s="247"/>
      <c r="P44" s="247"/>
      <c r="Q44" s="247"/>
      <c r="R44" s="247"/>
      <c r="S44" s="84"/>
      <c r="T44" s="237"/>
      <c r="U44" s="237"/>
      <c r="V44" s="237"/>
      <c r="W44" s="237"/>
      <c r="X44" s="237"/>
      <c r="Y44" s="237"/>
      <c r="Z44" s="237"/>
      <c r="AA44" s="237"/>
      <c r="AB44" s="237"/>
      <c r="AC44" s="237"/>
      <c r="AD44" s="237"/>
      <c r="AE44" s="237"/>
      <c r="AG44" s="32"/>
      <c r="AH44" s="333"/>
      <c r="AI44" s="333"/>
      <c r="AJ44" s="333"/>
      <c r="AK44" s="333"/>
      <c r="AL44" s="333"/>
      <c r="AM44" s="333"/>
      <c r="AN44" s="333"/>
      <c r="AO44" s="333"/>
      <c r="AP44" s="333"/>
      <c r="AQ44" s="333"/>
      <c r="AR44" s="334"/>
      <c r="AS44" s="334"/>
      <c r="AT44" s="334"/>
      <c r="AU44" s="334"/>
      <c r="AV44" s="334"/>
      <c r="AW44" s="334"/>
      <c r="AX44" s="334"/>
      <c r="AY44" s="334"/>
      <c r="AZ44" s="334"/>
      <c r="BA44" s="334"/>
      <c r="BB44" s="334"/>
      <c r="BC44" s="334"/>
      <c r="BD44" s="334"/>
      <c r="BE44" s="334"/>
      <c r="BF44" s="334"/>
      <c r="BG44" s="334"/>
      <c r="BH44" s="334"/>
      <c r="BI44" s="334"/>
      <c r="BJ44" s="334"/>
      <c r="BK44" s="334"/>
    </row>
    <row r="45" spans="1:63" ht="18" customHeight="1">
      <c r="A45" s="232"/>
      <c r="B45" s="75"/>
      <c r="C45" s="75"/>
      <c r="D45" s="238"/>
      <c r="E45" s="239"/>
      <c r="F45" s="75"/>
      <c r="G45" s="247"/>
      <c r="H45" s="247"/>
      <c r="I45" s="247"/>
      <c r="J45" s="247"/>
      <c r="K45" s="247"/>
      <c r="L45" s="247"/>
      <c r="M45" s="247"/>
      <c r="N45" s="247"/>
      <c r="O45" s="247"/>
      <c r="P45" s="247"/>
      <c r="Q45" s="247"/>
      <c r="R45" s="247"/>
      <c r="S45" s="84"/>
      <c r="T45" s="237"/>
      <c r="U45" s="237"/>
      <c r="V45" s="237"/>
      <c r="W45" s="237"/>
      <c r="X45" s="237"/>
      <c r="Y45" s="237"/>
      <c r="Z45" s="237"/>
      <c r="AA45" s="237"/>
      <c r="AB45" s="237"/>
      <c r="AC45" s="237"/>
      <c r="AD45" s="237"/>
      <c r="AE45" s="237"/>
      <c r="AG45" s="32"/>
      <c r="AH45" s="333"/>
      <c r="AI45" s="333"/>
      <c r="AJ45" s="333"/>
      <c r="AK45" s="333"/>
      <c r="AL45" s="333"/>
      <c r="AM45" s="333"/>
      <c r="AN45" s="333"/>
      <c r="AO45" s="333"/>
      <c r="AP45" s="333"/>
      <c r="AQ45" s="333"/>
      <c r="AR45" s="334"/>
      <c r="AS45" s="334"/>
      <c r="AT45" s="334"/>
      <c r="AU45" s="334"/>
      <c r="AV45" s="334"/>
      <c r="AW45" s="334"/>
      <c r="AX45" s="334"/>
      <c r="AY45" s="334"/>
      <c r="AZ45" s="334"/>
      <c r="BA45" s="334"/>
      <c r="BB45" s="334"/>
      <c r="BC45" s="334"/>
      <c r="BD45" s="334"/>
      <c r="BE45" s="334"/>
      <c r="BF45" s="334"/>
      <c r="BG45" s="334"/>
      <c r="BH45" s="334"/>
      <c r="BI45" s="334"/>
      <c r="BJ45" s="334"/>
      <c r="BK45" s="334"/>
    </row>
    <row r="46" spans="2:63" ht="18" customHeight="1">
      <c r="B46" s="75"/>
      <c r="C46" s="75"/>
      <c r="D46" s="238"/>
      <c r="E46" s="239"/>
      <c r="F46" s="75"/>
      <c r="G46" s="247"/>
      <c r="H46" s="247"/>
      <c r="I46" s="247"/>
      <c r="J46" s="247"/>
      <c r="K46" s="247"/>
      <c r="L46" s="247"/>
      <c r="M46" s="247"/>
      <c r="N46" s="247"/>
      <c r="O46" s="247"/>
      <c r="P46" s="247"/>
      <c r="Q46" s="247"/>
      <c r="R46" s="247"/>
      <c r="S46" s="84"/>
      <c r="T46" s="237"/>
      <c r="U46" s="237"/>
      <c r="V46" s="237"/>
      <c r="W46" s="237"/>
      <c r="X46" s="237"/>
      <c r="Y46" s="237"/>
      <c r="Z46" s="237"/>
      <c r="AA46" s="237"/>
      <c r="AB46" s="237"/>
      <c r="AC46" s="237"/>
      <c r="AD46" s="237"/>
      <c r="AE46" s="237"/>
      <c r="AG46" s="32"/>
      <c r="AH46" s="333"/>
      <c r="AI46" s="333"/>
      <c r="AJ46" s="333"/>
      <c r="AK46" s="333"/>
      <c r="AL46" s="333"/>
      <c r="AM46" s="333"/>
      <c r="AN46" s="333"/>
      <c r="AO46" s="333"/>
      <c r="AP46" s="333"/>
      <c r="AQ46" s="333"/>
      <c r="AR46" s="334"/>
      <c r="AS46" s="334"/>
      <c r="AT46" s="334"/>
      <c r="AU46" s="334"/>
      <c r="AV46" s="334"/>
      <c r="AW46" s="334"/>
      <c r="AX46" s="334"/>
      <c r="AY46" s="334"/>
      <c r="AZ46" s="334"/>
      <c r="BA46" s="334"/>
      <c r="BB46" s="334"/>
      <c r="BC46" s="334"/>
      <c r="BD46" s="334"/>
      <c r="BE46" s="334"/>
      <c r="BF46" s="334"/>
      <c r="BG46" s="334"/>
      <c r="BH46" s="334"/>
      <c r="BI46" s="334"/>
      <c r="BJ46" s="334"/>
      <c r="BK46" s="334"/>
    </row>
    <row r="47" spans="2:63" ht="18" customHeight="1">
      <c r="B47" s="75"/>
      <c r="C47" s="75"/>
      <c r="D47" s="238"/>
      <c r="E47" s="239"/>
      <c r="F47" s="75"/>
      <c r="G47" s="247"/>
      <c r="H47" s="247"/>
      <c r="I47" s="247"/>
      <c r="J47" s="247"/>
      <c r="K47" s="247"/>
      <c r="L47" s="247"/>
      <c r="M47" s="247"/>
      <c r="N47" s="247"/>
      <c r="O47" s="247"/>
      <c r="P47" s="247"/>
      <c r="Q47" s="247"/>
      <c r="R47" s="247"/>
      <c r="S47" s="84"/>
      <c r="T47" s="237"/>
      <c r="U47" s="237"/>
      <c r="V47" s="237"/>
      <c r="W47" s="237"/>
      <c r="X47" s="237"/>
      <c r="Y47" s="237"/>
      <c r="Z47" s="237"/>
      <c r="AA47" s="237"/>
      <c r="AB47" s="237"/>
      <c r="AC47" s="237"/>
      <c r="AD47" s="237"/>
      <c r="AE47" s="237"/>
      <c r="AG47" s="32"/>
      <c r="AH47" s="333"/>
      <c r="AI47" s="333"/>
      <c r="AJ47" s="333"/>
      <c r="AK47" s="333"/>
      <c r="AL47" s="333"/>
      <c r="AM47" s="333"/>
      <c r="AN47" s="333"/>
      <c r="AO47" s="333"/>
      <c r="AP47" s="333"/>
      <c r="AQ47" s="333"/>
      <c r="AR47" s="334"/>
      <c r="AS47" s="334"/>
      <c r="AT47" s="334"/>
      <c r="AU47" s="334"/>
      <c r="AV47" s="334"/>
      <c r="AW47" s="334"/>
      <c r="AX47" s="334"/>
      <c r="AY47" s="334"/>
      <c r="AZ47" s="334"/>
      <c r="BA47" s="334"/>
      <c r="BB47" s="334"/>
      <c r="BC47" s="334"/>
      <c r="BD47" s="334"/>
      <c r="BE47" s="334"/>
      <c r="BF47" s="334"/>
      <c r="BG47" s="334"/>
      <c r="BH47" s="334"/>
      <c r="BI47" s="334"/>
      <c r="BJ47" s="334"/>
      <c r="BK47" s="334"/>
    </row>
    <row r="48" spans="2:63" ht="18" customHeight="1">
      <c r="B48" s="75"/>
      <c r="C48" s="75"/>
      <c r="D48" s="238"/>
      <c r="E48" s="239"/>
      <c r="F48" s="75"/>
      <c r="G48" s="247"/>
      <c r="H48" s="247"/>
      <c r="I48" s="247"/>
      <c r="J48" s="247"/>
      <c r="K48" s="247"/>
      <c r="L48" s="247"/>
      <c r="M48" s="247"/>
      <c r="N48" s="247"/>
      <c r="O48" s="247"/>
      <c r="P48" s="247"/>
      <c r="Q48" s="247"/>
      <c r="R48" s="247"/>
      <c r="S48" s="84"/>
      <c r="T48" s="237"/>
      <c r="U48" s="237"/>
      <c r="V48" s="237"/>
      <c r="W48" s="237"/>
      <c r="X48" s="237"/>
      <c r="Y48" s="237"/>
      <c r="Z48" s="237"/>
      <c r="AA48" s="237"/>
      <c r="AB48" s="237"/>
      <c r="AC48" s="237"/>
      <c r="AD48" s="237"/>
      <c r="AE48" s="237"/>
      <c r="AG48" s="32"/>
      <c r="AH48" s="333"/>
      <c r="AI48" s="333"/>
      <c r="AJ48" s="333"/>
      <c r="AK48" s="333"/>
      <c r="AL48" s="333"/>
      <c r="AM48" s="333"/>
      <c r="AN48" s="333"/>
      <c r="AO48" s="333"/>
      <c r="AP48" s="333"/>
      <c r="AQ48" s="333"/>
      <c r="AR48" s="334"/>
      <c r="AS48" s="334"/>
      <c r="AT48" s="334"/>
      <c r="AU48" s="334"/>
      <c r="AV48" s="334"/>
      <c r="AW48" s="334"/>
      <c r="AX48" s="334"/>
      <c r="AY48" s="334"/>
      <c r="AZ48" s="334"/>
      <c r="BA48" s="334"/>
      <c r="BB48" s="334"/>
      <c r="BC48" s="334"/>
      <c r="BD48" s="334"/>
      <c r="BE48" s="334"/>
      <c r="BF48" s="334"/>
      <c r="BG48" s="334"/>
      <c r="BH48" s="334"/>
      <c r="BI48" s="334"/>
      <c r="BJ48" s="334"/>
      <c r="BK48" s="334"/>
    </row>
    <row r="49" spans="2:63" ht="18" customHeight="1">
      <c r="B49" s="356" t="s">
        <v>58</v>
      </c>
      <c r="C49" s="75"/>
      <c r="D49" s="238"/>
      <c r="E49" s="239"/>
      <c r="F49" s="75"/>
      <c r="G49" s="247"/>
      <c r="H49" s="247"/>
      <c r="I49" s="247"/>
      <c r="J49" s="247"/>
      <c r="K49" s="247"/>
      <c r="L49" s="247"/>
      <c r="M49" s="247"/>
      <c r="N49" s="247"/>
      <c r="O49" s="247"/>
      <c r="P49" s="247"/>
      <c r="Q49" s="247"/>
      <c r="R49" s="247"/>
      <c r="S49" s="84"/>
      <c r="T49" s="237"/>
      <c r="U49" s="237"/>
      <c r="V49" s="237"/>
      <c r="W49" s="237"/>
      <c r="X49" s="237"/>
      <c r="Y49" s="289"/>
      <c r="Z49" s="237"/>
      <c r="AA49" s="237"/>
      <c r="AB49" s="237"/>
      <c r="AC49" s="237"/>
      <c r="AD49" s="237"/>
      <c r="AE49" s="237"/>
      <c r="AG49" s="32"/>
      <c r="AH49" s="333"/>
      <c r="AI49" s="333"/>
      <c r="AJ49" s="333"/>
      <c r="AK49" s="333"/>
      <c r="AL49" s="333"/>
      <c r="AM49" s="333"/>
      <c r="AN49" s="333"/>
      <c r="AO49" s="333"/>
      <c r="AP49" s="333"/>
      <c r="AQ49" s="333"/>
      <c r="AR49" s="334"/>
      <c r="AS49" s="334"/>
      <c r="AT49" s="334"/>
      <c r="AU49" s="334"/>
      <c r="AV49" s="334"/>
      <c r="AW49" s="334"/>
      <c r="AX49" s="334"/>
      <c r="AY49" s="334"/>
      <c r="AZ49" s="334"/>
      <c r="BA49" s="334"/>
      <c r="BB49" s="334"/>
      <c r="BC49" s="334"/>
      <c r="BD49" s="334"/>
      <c r="BE49" s="334"/>
      <c r="BF49" s="334"/>
      <c r="BG49" s="334"/>
      <c r="BH49" s="334"/>
      <c r="BI49" s="334"/>
      <c r="BJ49" s="334"/>
      <c r="BK49" s="334"/>
    </row>
    <row r="50" spans="1:63" ht="18" customHeight="1">
      <c r="A50" s="286"/>
      <c r="B50" s="357" t="s">
        <v>10</v>
      </c>
      <c r="C50" s="75"/>
      <c r="D50" s="238"/>
      <c r="E50" s="239"/>
      <c r="F50" s="75"/>
      <c r="G50" s="247"/>
      <c r="H50" s="247"/>
      <c r="I50" s="247"/>
      <c r="J50" s="247"/>
      <c r="K50" s="247"/>
      <c r="L50" s="247"/>
      <c r="M50" s="247"/>
      <c r="N50" s="247"/>
      <c r="O50" s="247"/>
      <c r="P50" s="247"/>
      <c r="Q50" s="247"/>
      <c r="R50" s="247"/>
      <c r="S50" s="84"/>
      <c r="T50" s="237"/>
      <c r="U50" s="237"/>
      <c r="V50" s="237"/>
      <c r="W50" s="237"/>
      <c r="X50" s="237"/>
      <c r="Y50" s="237"/>
      <c r="Z50" s="237"/>
      <c r="AA50" s="237"/>
      <c r="AB50" s="237"/>
      <c r="AC50" s="237"/>
      <c r="AD50" s="237"/>
      <c r="AE50" s="237"/>
      <c r="AG50" s="32"/>
      <c r="AH50" s="333"/>
      <c r="AI50" s="333"/>
      <c r="AJ50" s="333"/>
      <c r="AK50" s="333"/>
      <c r="AL50" s="333"/>
      <c r="AM50" s="333"/>
      <c r="AN50" s="333"/>
      <c r="AO50" s="333"/>
      <c r="AP50" s="333"/>
      <c r="AQ50" s="333"/>
      <c r="AR50" s="334"/>
      <c r="AS50" s="334"/>
      <c r="AT50" s="334"/>
      <c r="AU50" s="334"/>
      <c r="AV50" s="334"/>
      <c r="AW50" s="334"/>
      <c r="AX50" s="334"/>
      <c r="AY50" s="334"/>
      <c r="AZ50" s="334"/>
      <c r="BA50" s="334"/>
      <c r="BB50" s="334"/>
      <c r="BC50" s="334"/>
      <c r="BD50" s="334"/>
      <c r="BE50" s="334"/>
      <c r="BF50" s="334"/>
      <c r="BG50" s="334"/>
      <c r="BH50" s="334"/>
      <c r="BI50" s="334"/>
      <c r="BJ50" s="334"/>
      <c r="BK50" s="334"/>
    </row>
    <row r="51" spans="1:63" ht="18" customHeight="1">
      <c r="A51" s="286"/>
      <c r="C51" s="75"/>
      <c r="D51" s="238"/>
      <c r="E51" s="239"/>
      <c r="G51" s="118"/>
      <c r="H51" s="118"/>
      <c r="I51" s="118"/>
      <c r="J51" s="118"/>
      <c r="K51" s="118"/>
      <c r="L51" s="118"/>
      <c r="M51" s="118"/>
      <c r="N51" s="118"/>
      <c r="O51" s="118"/>
      <c r="P51" s="118"/>
      <c r="Q51" s="118"/>
      <c r="R51" s="118"/>
      <c r="T51" s="147"/>
      <c r="U51" s="147"/>
      <c r="V51" s="147"/>
      <c r="W51" s="147"/>
      <c r="X51" s="147"/>
      <c r="Y51" s="147"/>
      <c r="Z51" s="147"/>
      <c r="AA51" s="147"/>
      <c r="AB51" s="147"/>
      <c r="AC51" s="248"/>
      <c r="AD51" s="147"/>
      <c r="AE51" s="147"/>
      <c r="AG51" s="32"/>
      <c r="AH51" s="333"/>
      <c r="AI51" s="333"/>
      <c r="AJ51" s="333"/>
      <c r="AK51" s="333"/>
      <c r="AL51" s="333"/>
      <c r="AM51" s="333"/>
      <c r="AN51" s="333"/>
      <c r="AO51" s="333"/>
      <c r="AP51" s="333"/>
      <c r="AQ51" s="333"/>
      <c r="AR51" s="334"/>
      <c r="AS51" s="334"/>
      <c r="AT51" s="334"/>
      <c r="AU51" s="334"/>
      <c r="AV51" s="334"/>
      <c r="AW51" s="334"/>
      <c r="AX51" s="334"/>
      <c r="AY51" s="334"/>
      <c r="AZ51" s="334"/>
      <c r="BA51" s="334"/>
      <c r="BB51" s="334"/>
      <c r="BC51" s="334"/>
      <c r="BD51" s="334"/>
      <c r="BE51" s="334"/>
      <c r="BF51" s="334"/>
      <c r="BG51" s="334"/>
      <c r="BH51" s="334"/>
      <c r="BI51" s="334"/>
      <c r="BJ51" s="334"/>
      <c r="BK51" s="334"/>
    </row>
    <row r="52" spans="1:63" ht="15.75" customHeight="1">
      <c r="A52" s="286"/>
      <c r="C52" s="75"/>
      <c r="D52" s="238"/>
      <c r="E52" s="239"/>
      <c r="AB52" s="185"/>
      <c r="AC52" s="243"/>
      <c r="AG52" s="32"/>
      <c r="AH52" s="333"/>
      <c r="AI52" s="333"/>
      <c r="AJ52" s="333"/>
      <c r="AK52" s="333"/>
      <c r="AL52" s="333"/>
      <c r="AM52" s="333"/>
      <c r="AN52" s="333"/>
      <c r="AO52" s="333"/>
      <c r="AP52" s="333"/>
      <c r="AQ52" s="333"/>
      <c r="AR52" s="334"/>
      <c r="AS52" s="334"/>
      <c r="AT52" s="334"/>
      <c r="AU52" s="334"/>
      <c r="AV52" s="334"/>
      <c r="AW52" s="334"/>
      <c r="AX52" s="334"/>
      <c r="AY52" s="334"/>
      <c r="AZ52" s="334"/>
      <c r="BA52" s="334"/>
      <c r="BB52" s="334"/>
      <c r="BC52" s="334"/>
      <c r="BD52" s="334"/>
      <c r="BE52" s="334"/>
      <c r="BF52" s="334"/>
      <c r="BG52" s="334"/>
      <c r="BH52" s="334"/>
      <c r="BI52" s="334"/>
      <c r="BJ52" s="334"/>
      <c r="BK52" s="334"/>
    </row>
    <row r="53" spans="3:63" ht="12.75">
      <c r="C53" s="75"/>
      <c r="D53" s="238"/>
      <c r="E53" s="239"/>
      <c r="AG53" s="32"/>
      <c r="AH53" s="333"/>
      <c r="AI53" s="333"/>
      <c r="AJ53" s="333"/>
      <c r="AK53" s="333"/>
      <c r="AL53" s="333"/>
      <c r="AM53" s="333"/>
      <c r="AN53" s="333"/>
      <c r="AO53" s="333"/>
      <c r="AP53" s="333"/>
      <c r="AQ53" s="333"/>
      <c r="AR53" s="334"/>
      <c r="AS53" s="334"/>
      <c r="AT53" s="334"/>
      <c r="AU53" s="334"/>
      <c r="AV53" s="334"/>
      <c r="AW53" s="334"/>
      <c r="AX53" s="334"/>
      <c r="AY53" s="334"/>
      <c r="AZ53" s="334"/>
      <c r="BA53" s="334"/>
      <c r="BB53" s="334"/>
      <c r="BC53" s="334"/>
      <c r="BD53" s="334"/>
      <c r="BE53" s="334"/>
      <c r="BF53" s="334"/>
      <c r="BG53" s="334"/>
      <c r="BH53" s="334"/>
      <c r="BI53" s="334"/>
      <c r="BJ53" s="334"/>
      <c r="BK53" s="334"/>
    </row>
    <row r="54" spans="1:63" ht="12.75">
      <c r="A54" s="32"/>
      <c r="B54" s="32"/>
      <c r="C54" s="333"/>
      <c r="D54" s="333"/>
      <c r="E54" s="333"/>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33"/>
      <c r="AI54" s="333"/>
      <c r="AJ54" s="333"/>
      <c r="AK54" s="333"/>
      <c r="AL54" s="333"/>
      <c r="AM54" s="333"/>
      <c r="AN54" s="333"/>
      <c r="AO54" s="333"/>
      <c r="AP54" s="333"/>
      <c r="AQ54" s="333"/>
      <c r="AR54" s="335"/>
      <c r="AS54" s="335"/>
      <c r="AT54" s="335"/>
      <c r="AU54" s="335"/>
      <c r="AV54" s="335"/>
      <c r="AW54" s="335"/>
      <c r="AX54" s="335"/>
      <c r="AY54" s="334"/>
      <c r="AZ54" s="334"/>
      <c r="BA54" s="334"/>
      <c r="BB54" s="334"/>
      <c r="BC54" s="334"/>
      <c r="BD54" s="334"/>
      <c r="BE54" s="334"/>
      <c r="BF54" s="334"/>
      <c r="BG54" s="334"/>
      <c r="BH54" s="334"/>
      <c r="BI54" s="334"/>
      <c r="BJ54" s="334"/>
      <c r="BK54" s="334"/>
    </row>
    <row r="55" spans="1:63" ht="12.75">
      <c r="A55" s="32"/>
      <c r="B55" s="32"/>
      <c r="C55" s="333"/>
      <c r="D55" s="333"/>
      <c r="E55" s="333"/>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3"/>
      <c r="AI55" s="333"/>
      <c r="AJ55" s="333"/>
      <c r="AK55" s="333"/>
      <c r="AL55" s="333"/>
      <c r="AM55" s="333"/>
      <c r="AN55" s="333"/>
      <c r="AO55" s="333"/>
      <c r="AP55" s="333"/>
      <c r="AQ55" s="333"/>
      <c r="AR55" s="335"/>
      <c r="AS55" s="335"/>
      <c r="AT55" s="335"/>
      <c r="AU55" s="335"/>
      <c r="AV55" s="335"/>
      <c r="AW55" s="335"/>
      <c r="AX55" s="335"/>
      <c r="AY55" s="334"/>
      <c r="AZ55" s="334"/>
      <c r="BA55" s="334"/>
      <c r="BB55" s="334"/>
      <c r="BC55" s="334"/>
      <c r="BD55" s="334"/>
      <c r="BE55" s="334"/>
      <c r="BF55" s="334"/>
      <c r="BG55" s="334"/>
      <c r="BH55" s="334"/>
      <c r="BI55" s="334"/>
      <c r="BJ55" s="334"/>
      <c r="BK55" s="334"/>
    </row>
    <row r="56" spans="1:63" ht="12.75">
      <c r="A56" s="32"/>
      <c r="B56" s="32"/>
      <c r="C56" s="333"/>
      <c r="D56" s="333"/>
      <c r="E56" s="333"/>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33"/>
      <c r="AI56" s="333"/>
      <c r="AJ56" s="333"/>
      <c r="AK56" s="333"/>
      <c r="AL56" s="333"/>
      <c r="AM56" s="333"/>
      <c r="AN56" s="333"/>
      <c r="AO56" s="333"/>
      <c r="AP56" s="333"/>
      <c r="AQ56" s="333"/>
      <c r="AR56" s="335"/>
      <c r="AS56" s="335"/>
      <c r="AT56" s="335"/>
      <c r="AU56" s="335"/>
      <c r="AV56" s="335"/>
      <c r="AW56" s="335"/>
      <c r="AX56" s="335"/>
      <c r="AY56" s="334"/>
      <c r="AZ56" s="334"/>
      <c r="BA56" s="334"/>
      <c r="BB56" s="334"/>
      <c r="BC56" s="334"/>
      <c r="BD56" s="334"/>
      <c r="BE56" s="334"/>
      <c r="BF56" s="334"/>
      <c r="BG56" s="334"/>
      <c r="BH56" s="334"/>
      <c r="BI56" s="334"/>
      <c r="BJ56" s="334"/>
      <c r="BK56" s="334"/>
    </row>
    <row r="57" spans="1:63" ht="12.75">
      <c r="A57" s="32"/>
      <c r="B57" s="32"/>
      <c r="C57" s="333"/>
      <c r="D57" s="333"/>
      <c r="E57" s="333"/>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3"/>
      <c r="AI57" s="333"/>
      <c r="AJ57" s="333"/>
      <c r="AK57" s="333"/>
      <c r="AL57" s="333"/>
      <c r="AM57" s="333"/>
      <c r="AN57" s="333"/>
      <c r="AO57" s="333"/>
      <c r="AP57" s="333"/>
      <c r="AQ57" s="333"/>
      <c r="AR57" s="335"/>
      <c r="AS57" s="335"/>
      <c r="AT57" s="335"/>
      <c r="AU57" s="335"/>
      <c r="AV57" s="335"/>
      <c r="AW57" s="335"/>
      <c r="AX57" s="335"/>
      <c r="AY57" s="334"/>
      <c r="AZ57" s="334"/>
      <c r="BA57" s="334"/>
      <c r="BB57" s="334"/>
      <c r="BC57" s="334"/>
      <c r="BD57" s="334"/>
      <c r="BE57" s="334"/>
      <c r="BF57" s="334"/>
      <c r="BG57" s="334"/>
      <c r="BH57" s="334"/>
      <c r="BI57" s="334"/>
      <c r="BJ57" s="334"/>
      <c r="BK57" s="334"/>
    </row>
    <row r="58" spans="1:63" ht="12.75">
      <c r="A58" s="32"/>
      <c r="B58" s="32"/>
      <c r="C58" s="333"/>
      <c r="D58" s="333"/>
      <c r="E58" s="333"/>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3"/>
      <c r="AI58" s="333"/>
      <c r="AJ58" s="333"/>
      <c r="AK58" s="333"/>
      <c r="AL58" s="333"/>
      <c r="AM58" s="333"/>
      <c r="AN58" s="333"/>
      <c r="AO58" s="333"/>
      <c r="AP58" s="333"/>
      <c r="AQ58" s="333"/>
      <c r="AR58" s="335"/>
      <c r="AS58" s="335"/>
      <c r="AT58" s="335"/>
      <c r="AU58" s="335"/>
      <c r="AV58" s="335"/>
      <c r="AW58" s="335"/>
      <c r="AX58" s="335"/>
      <c r="AY58" s="334"/>
      <c r="AZ58" s="334"/>
      <c r="BA58" s="334"/>
      <c r="BB58" s="334"/>
      <c r="BC58" s="334"/>
      <c r="BD58" s="334"/>
      <c r="BE58" s="334"/>
      <c r="BF58" s="334"/>
      <c r="BG58" s="334"/>
      <c r="BH58" s="334"/>
      <c r="BI58" s="334"/>
      <c r="BJ58" s="334"/>
      <c r="BK58" s="334"/>
    </row>
    <row r="59" spans="1:63" ht="12.75">
      <c r="A59" s="333"/>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5"/>
      <c r="AS59" s="335"/>
      <c r="AT59" s="335"/>
      <c r="AU59" s="335"/>
      <c r="AV59" s="335"/>
      <c r="AW59" s="335"/>
      <c r="AX59" s="335"/>
      <c r="AY59" s="334"/>
      <c r="AZ59" s="334"/>
      <c r="BA59" s="334"/>
      <c r="BB59" s="334"/>
      <c r="BC59" s="334"/>
      <c r="BD59" s="334"/>
      <c r="BE59" s="334"/>
      <c r="BF59" s="334"/>
      <c r="BG59" s="334"/>
      <c r="BH59" s="334"/>
      <c r="BI59" s="334"/>
      <c r="BJ59" s="334"/>
      <c r="BK59" s="334"/>
    </row>
    <row r="60" spans="1:63" ht="12.75">
      <c r="A60" s="333"/>
      <c r="B60" s="333"/>
      <c r="C60" s="336"/>
      <c r="D60" s="336"/>
      <c r="E60" s="337"/>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4"/>
      <c r="AS60" s="334"/>
      <c r="AT60" s="334"/>
      <c r="AU60" s="334"/>
      <c r="AV60" s="334"/>
      <c r="AW60" s="334"/>
      <c r="AX60" s="334"/>
      <c r="AY60" s="334"/>
      <c r="AZ60" s="334"/>
      <c r="BA60" s="334"/>
      <c r="BB60" s="334"/>
      <c r="BC60" s="334"/>
      <c r="BD60" s="334"/>
      <c r="BE60" s="334"/>
      <c r="BF60" s="334"/>
      <c r="BG60" s="334"/>
      <c r="BH60" s="334"/>
      <c r="BI60" s="334"/>
      <c r="BJ60" s="334"/>
      <c r="BK60" s="334"/>
    </row>
    <row r="61" spans="1:63" ht="12.75">
      <c r="A61" s="333"/>
      <c r="B61" s="333"/>
      <c r="C61" s="336"/>
      <c r="D61" s="336"/>
      <c r="E61" s="337"/>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4"/>
      <c r="AS61" s="334"/>
      <c r="AT61" s="334"/>
      <c r="AU61" s="334"/>
      <c r="AV61" s="334"/>
      <c r="AW61" s="334"/>
      <c r="AX61" s="334"/>
      <c r="AY61" s="334"/>
      <c r="AZ61" s="334"/>
      <c r="BA61" s="334"/>
      <c r="BB61" s="334"/>
      <c r="BC61" s="334"/>
      <c r="BD61" s="334"/>
      <c r="BE61" s="334"/>
      <c r="BF61" s="334"/>
      <c r="BG61" s="334"/>
      <c r="BH61" s="334"/>
      <c r="BI61" s="334"/>
      <c r="BJ61" s="334"/>
      <c r="BK61" s="334"/>
    </row>
    <row r="62" spans="1:63" ht="12.75">
      <c r="A62" s="333"/>
      <c r="B62" s="333"/>
      <c r="C62" s="336"/>
      <c r="D62" s="336"/>
      <c r="E62" s="337"/>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4"/>
      <c r="AS62" s="334"/>
      <c r="AT62" s="334"/>
      <c r="AU62" s="334"/>
      <c r="AV62" s="334"/>
      <c r="AW62" s="334"/>
      <c r="AX62" s="334"/>
      <c r="AY62" s="334"/>
      <c r="AZ62" s="334"/>
      <c r="BA62" s="334"/>
      <c r="BB62" s="334"/>
      <c r="BC62" s="334"/>
      <c r="BD62" s="334"/>
      <c r="BE62" s="334"/>
      <c r="BF62" s="334"/>
      <c r="BG62" s="334"/>
      <c r="BH62" s="334"/>
      <c r="BI62" s="334"/>
      <c r="BJ62" s="334"/>
      <c r="BK62" s="334"/>
    </row>
    <row r="63" spans="1:63" ht="12.75">
      <c r="A63" s="333"/>
      <c r="B63" s="333"/>
      <c r="C63" s="336"/>
      <c r="D63" s="336"/>
      <c r="E63" s="337"/>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4"/>
      <c r="AS63" s="334"/>
      <c r="AT63" s="334"/>
      <c r="AU63" s="334"/>
      <c r="AV63" s="334"/>
      <c r="AW63" s="334"/>
      <c r="AX63" s="334"/>
      <c r="AY63" s="334"/>
      <c r="AZ63" s="334"/>
      <c r="BA63" s="334"/>
      <c r="BB63" s="334"/>
      <c r="BC63" s="334"/>
      <c r="BD63" s="334"/>
      <c r="BE63" s="334"/>
      <c r="BF63" s="334"/>
      <c r="BG63" s="334"/>
      <c r="BH63" s="334"/>
      <c r="BI63" s="334"/>
      <c r="BJ63" s="334"/>
      <c r="BK63" s="334"/>
    </row>
    <row r="64" spans="1:63" ht="12.75">
      <c r="A64" s="333"/>
      <c r="B64" s="333"/>
      <c r="C64" s="336"/>
      <c r="D64" s="336"/>
      <c r="E64" s="337"/>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4"/>
      <c r="AS64" s="334"/>
      <c r="AT64" s="334"/>
      <c r="AU64" s="334"/>
      <c r="AV64" s="334"/>
      <c r="AW64" s="334"/>
      <c r="AX64" s="334"/>
      <c r="AY64" s="334"/>
      <c r="AZ64" s="334"/>
      <c r="BA64" s="334"/>
      <c r="BB64" s="334"/>
      <c r="BC64" s="334"/>
      <c r="BD64" s="334"/>
      <c r="BE64" s="334"/>
      <c r="BF64" s="334"/>
      <c r="BG64" s="334"/>
      <c r="BH64" s="334"/>
      <c r="BI64" s="334"/>
      <c r="BJ64" s="334"/>
      <c r="BK64" s="334"/>
    </row>
    <row r="65" spans="1:63" ht="12.75">
      <c r="A65" s="333"/>
      <c r="B65" s="333"/>
      <c r="C65" s="336"/>
      <c r="D65" s="336"/>
      <c r="E65" s="337"/>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4"/>
      <c r="AS65" s="334"/>
      <c r="AT65" s="334"/>
      <c r="AU65" s="334"/>
      <c r="AV65" s="334"/>
      <c r="AW65" s="334"/>
      <c r="AX65" s="334"/>
      <c r="AY65" s="334"/>
      <c r="AZ65" s="334"/>
      <c r="BA65" s="334"/>
      <c r="BB65" s="334"/>
      <c r="BC65" s="334"/>
      <c r="BD65" s="334"/>
      <c r="BE65" s="334"/>
      <c r="BF65" s="334"/>
      <c r="BG65" s="334"/>
      <c r="BH65" s="334"/>
      <c r="BI65" s="334"/>
      <c r="BJ65" s="334"/>
      <c r="BK65" s="334"/>
    </row>
    <row r="66" spans="1:63" ht="12.75">
      <c r="A66" s="333"/>
      <c r="B66" s="333"/>
      <c r="C66" s="336"/>
      <c r="D66" s="336"/>
      <c r="E66" s="337"/>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4"/>
      <c r="AS66" s="334"/>
      <c r="AT66" s="334"/>
      <c r="AU66" s="334"/>
      <c r="AV66" s="334"/>
      <c r="AW66" s="334"/>
      <c r="AX66" s="334"/>
      <c r="AY66" s="334"/>
      <c r="AZ66" s="334"/>
      <c r="BA66" s="334"/>
      <c r="BB66" s="334"/>
      <c r="BC66" s="334"/>
      <c r="BD66" s="334"/>
      <c r="BE66" s="334"/>
      <c r="BF66" s="334"/>
      <c r="BG66" s="334"/>
      <c r="BH66" s="334"/>
      <c r="BI66" s="334"/>
      <c r="BJ66" s="334"/>
      <c r="BK66" s="334"/>
    </row>
    <row r="67" spans="1:63" ht="12.75">
      <c r="A67" s="333"/>
      <c r="B67" s="333"/>
      <c r="C67" s="336"/>
      <c r="D67" s="336"/>
      <c r="E67" s="337"/>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4"/>
      <c r="AS67" s="334"/>
      <c r="AT67" s="334"/>
      <c r="AU67" s="334"/>
      <c r="AV67" s="334"/>
      <c r="AW67" s="334"/>
      <c r="AX67" s="334"/>
      <c r="AY67" s="334"/>
      <c r="AZ67" s="334"/>
      <c r="BA67" s="334"/>
      <c r="BB67" s="334"/>
      <c r="BC67" s="334"/>
      <c r="BD67" s="334"/>
      <c r="BE67" s="334"/>
      <c r="BF67" s="334"/>
      <c r="BG67" s="334"/>
      <c r="BH67" s="334"/>
      <c r="BI67" s="334"/>
      <c r="BJ67" s="334"/>
      <c r="BK67" s="334"/>
    </row>
    <row r="68" spans="1:63" ht="12.75">
      <c r="A68" s="333"/>
      <c r="B68" s="333"/>
      <c r="C68" s="336"/>
      <c r="D68" s="336"/>
      <c r="E68" s="337"/>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4"/>
      <c r="AS68" s="334"/>
      <c r="AT68" s="334"/>
      <c r="AU68" s="334"/>
      <c r="AV68" s="334"/>
      <c r="AW68" s="334"/>
      <c r="AX68" s="334"/>
      <c r="AY68" s="334"/>
      <c r="AZ68" s="334"/>
      <c r="BA68" s="334"/>
      <c r="BB68" s="334"/>
      <c r="BC68" s="334"/>
      <c r="BD68" s="334"/>
      <c r="BE68" s="334"/>
      <c r="BF68" s="334"/>
      <c r="BG68" s="334"/>
      <c r="BH68" s="334"/>
      <c r="BI68" s="334"/>
      <c r="BJ68" s="334"/>
      <c r="BK68" s="334"/>
    </row>
    <row r="69" spans="1:63" ht="12.75">
      <c r="A69" s="333"/>
      <c r="B69" s="333"/>
      <c r="C69" s="336"/>
      <c r="D69" s="336"/>
      <c r="E69" s="337"/>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4"/>
      <c r="AS69" s="334"/>
      <c r="AT69" s="334"/>
      <c r="AU69" s="334"/>
      <c r="AV69" s="334"/>
      <c r="AW69" s="334"/>
      <c r="AX69" s="334"/>
      <c r="AY69" s="334"/>
      <c r="AZ69" s="334"/>
      <c r="BA69" s="334"/>
      <c r="BB69" s="334"/>
      <c r="BC69" s="334"/>
      <c r="BD69" s="334"/>
      <c r="BE69" s="334"/>
      <c r="BF69" s="334"/>
      <c r="BG69" s="334"/>
      <c r="BH69" s="334"/>
      <c r="BI69" s="334"/>
      <c r="BJ69" s="334"/>
      <c r="BK69" s="334"/>
    </row>
    <row r="70" spans="1:63" ht="12.75">
      <c r="A70" s="333"/>
      <c r="B70" s="333"/>
      <c r="C70" s="336"/>
      <c r="D70" s="336"/>
      <c r="E70" s="337"/>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4"/>
      <c r="AS70" s="334"/>
      <c r="AT70" s="334"/>
      <c r="AU70" s="334"/>
      <c r="AV70" s="334"/>
      <c r="AW70" s="334"/>
      <c r="AX70" s="334"/>
      <c r="AY70" s="334"/>
      <c r="AZ70" s="334"/>
      <c r="BA70" s="334"/>
      <c r="BB70" s="334"/>
      <c r="BC70" s="334"/>
      <c r="BD70" s="334"/>
      <c r="BE70" s="334"/>
      <c r="BF70" s="334"/>
      <c r="BG70" s="334"/>
      <c r="BH70" s="334"/>
      <c r="BI70" s="334"/>
      <c r="BJ70" s="334"/>
      <c r="BK70" s="334"/>
    </row>
    <row r="71" spans="1:63" ht="12.75">
      <c r="A71" s="333"/>
      <c r="B71" s="333"/>
      <c r="C71" s="336"/>
      <c r="D71" s="336"/>
      <c r="E71" s="337"/>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4"/>
      <c r="AS71" s="334"/>
      <c r="AT71" s="334"/>
      <c r="AU71" s="334"/>
      <c r="AV71" s="334"/>
      <c r="AW71" s="334"/>
      <c r="AX71" s="334"/>
      <c r="AY71" s="334"/>
      <c r="AZ71" s="334"/>
      <c r="BA71" s="334"/>
      <c r="BB71" s="334"/>
      <c r="BC71" s="334"/>
      <c r="BD71" s="334"/>
      <c r="BE71" s="334"/>
      <c r="BF71" s="334"/>
      <c r="BG71" s="334"/>
      <c r="BH71" s="334"/>
      <c r="BI71" s="334"/>
      <c r="BJ71" s="334"/>
      <c r="BK71" s="334"/>
    </row>
    <row r="72" spans="1:63" ht="12.75">
      <c r="A72" s="333"/>
      <c r="B72" s="333"/>
      <c r="C72" s="336"/>
      <c r="D72" s="336"/>
      <c r="E72" s="337"/>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4"/>
      <c r="AS72" s="334"/>
      <c r="AT72" s="334"/>
      <c r="AU72" s="334"/>
      <c r="AV72" s="334"/>
      <c r="AW72" s="334"/>
      <c r="AX72" s="334"/>
      <c r="AY72" s="334"/>
      <c r="AZ72" s="334"/>
      <c r="BA72" s="334"/>
      <c r="BB72" s="334"/>
      <c r="BC72" s="334"/>
      <c r="BD72" s="334"/>
      <c r="BE72" s="334"/>
      <c r="BF72" s="334"/>
      <c r="BG72" s="334"/>
      <c r="BH72" s="334"/>
      <c r="BI72" s="334"/>
      <c r="BJ72" s="334"/>
      <c r="BK72" s="334"/>
    </row>
    <row r="73" spans="1:63" ht="12.75">
      <c r="A73" s="333"/>
      <c r="B73" s="333"/>
      <c r="C73" s="336"/>
      <c r="D73" s="336"/>
      <c r="E73" s="337"/>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4"/>
      <c r="AS73" s="334"/>
      <c r="AT73" s="334"/>
      <c r="AU73" s="334"/>
      <c r="AV73" s="334"/>
      <c r="AW73" s="334"/>
      <c r="AX73" s="334"/>
      <c r="AY73" s="334"/>
      <c r="AZ73" s="334"/>
      <c r="BA73" s="334"/>
      <c r="BB73" s="334"/>
      <c r="BC73" s="334"/>
      <c r="BD73" s="334"/>
      <c r="BE73" s="334"/>
      <c r="BF73" s="334"/>
      <c r="BG73" s="334"/>
      <c r="BH73" s="334"/>
      <c r="BI73" s="334"/>
      <c r="BJ73" s="334"/>
      <c r="BK73" s="334"/>
    </row>
    <row r="74" spans="1:63" ht="12.75">
      <c r="A74" s="333"/>
      <c r="B74" s="333"/>
      <c r="C74" s="336"/>
      <c r="D74" s="336"/>
      <c r="E74" s="337"/>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4"/>
      <c r="AS74" s="334"/>
      <c r="AT74" s="334"/>
      <c r="AU74" s="334"/>
      <c r="AV74" s="334"/>
      <c r="AW74" s="334"/>
      <c r="AX74" s="334"/>
      <c r="AY74" s="334"/>
      <c r="AZ74" s="334"/>
      <c r="BA74" s="334"/>
      <c r="BB74" s="334"/>
      <c r="BC74" s="334"/>
      <c r="BD74" s="334"/>
      <c r="BE74" s="334"/>
      <c r="BF74" s="334"/>
      <c r="BG74" s="334"/>
      <c r="BH74" s="334"/>
      <c r="BI74" s="334"/>
      <c r="BJ74" s="334"/>
      <c r="BK74" s="334"/>
    </row>
    <row r="75" spans="1:63" ht="12.75">
      <c r="A75" s="333"/>
      <c r="B75" s="333"/>
      <c r="C75" s="336"/>
      <c r="D75" s="336"/>
      <c r="E75" s="337"/>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4"/>
      <c r="AS75" s="334"/>
      <c r="AT75" s="334"/>
      <c r="AU75" s="334"/>
      <c r="AV75" s="334"/>
      <c r="AW75" s="334"/>
      <c r="AX75" s="334"/>
      <c r="AY75" s="334"/>
      <c r="AZ75" s="334"/>
      <c r="BA75" s="334"/>
      <c r="BB75" s="334"/>
      <c r="BC75" s="334"/>
      <c r="BD75" s="334"/>
      <c r="BE75" s="334"/>
      <c r="BF75" s="334"/>
      <c r="BG75" s="334"/>
      <c r="BH75" s="334"/>
      <c r="BI75" s="334"/>
      <c r="BJ75" s="334"/>
      <c r="BK75" s="334"/>
    </row>
    <row r="76" spans="1:63" ht="12.75">
      <c r="A76" s="333"/>
      <c r="B76" s="333"/>
      <c r="C76" s="336"/>
      <c r="D76" s="336"/>
      <c r="E76" s="337"/>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4"/>
      <c r="AS76" s="334"/>
      <c r="AT76" s="334"/>
      <c r="AU76" s="334"/>
      <c r="AV76" s="334"/>
      <c r="AW76" s="334"/>
      <c r="AX76" s="334"/>
      <c r="AY76" s="334"/>
      <c r="AZ76" s="334"/>
      <c r="BA76" s="334"/>
      <c r="BB76" s="334"/>
      <c r="BC76" s="334"/>
      <c r="BD76" s="334"/>
      <c r="BE76" s="334"/>
      <c r="BF76" s="334"/>
      <c r="BG76" s="334"/>
      <c r="BH76" s="334"/>
      <c r="BI76" s="334"/>
      <c r="BJ76" s="334"/>
      <c r="BK76" s="334"/>
    </row>
    <row r="77" spans="1:63" ht="12.75">
      <c r="A77" s="333"/>
      <c r="B77" s="333"/>
      <c r="C77" s="336"/>
      <c r="D77" s="336"/>
      <c r="E77" s="337"/>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4"/>
      <c r="AS77" s="334"/>
      <c r="AT77" s="334"/>
      <c r="AU77" s="334"/>
      <c r="AV77" s="334"/>
      <c r="AW77" s="334"/>
      <c r="AX77" s="334"/>
      <c r="AY77" s="334"/>
      <c r="AZ77" s="334"/>
      <c r="BA77" s="334"/>
      <c r="BB77" s="334"/>
      <c r="BC77" s="334"/>
      <c r="BD77" s="334"/>
      <c r="BE77" s="334"/>
      <c r="BF77" s="334"/>
      <c r="BG77" s="334"/>
      <c r="BH77" s="334"/>
      <c r="BI77" s="334"/>
      <c r="BJ77" s="334"/>
      <c r="BK77" s="334"/>
    </row>
    <row r="78" spans="1:63" ht="12.75">
      <c r="A78" s="333"/>
      <c r="B78" s="333"/>
      <c r="C78" s="336"/>
      <c r="D78" s="336"/>
      <c r="E78" s="337"/>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4"/>
      <c r="AS78" s="334"/>
      <c r="AT78" s="334"/>
      <c r="AU78" s="334"/>
      <c r="AV78" s="334"/>
      <c r="AW78" s="334"/>
      <c r="AX78" s="334"/>
      <c r="AY78" s="334"/>
      <c r="AZ78" s="334"/>
      <c r="BA78" s="334"/>
      <c r="BB78" s="334"/>
      <c r="BC78" s="334"/>
      <c r="BD78" s="334"/>
      <c r="BE78" s="334"/>
      <c r="BF78" s="334"/>
      <c r="BG78" s="334"/>
      <c r="BH78" s="334"/>
      <c r="BI78" s="334"/>
      <c r="BJ78" s="334"/>
      <c r="BK78" s="334"/>
    </row>
    <row r="79" spans="1:63" ht="12.75">
      <c r="A79" s="333"/>
      <c r="B79" s="333"/>
      <c r="C79" s="336"/>
      <c r="D79" s="336"/>
      <c r="E79" s="337"/>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4"/>
      <c r="AS79" s="334"/>
      <c r="AT79" s="334"/>
      <c r="AU79" s="334"/>
      <c r="AV79" s="334"/>
      <c r="AW79" s="334"/>
      <c r="AX79" s="334"/>
      <c r="AY79" s="334"/>
      <c r="AZ79" s="334"/>
      <c r="BA79" s="334"/>
      <c r="BB79" s="334"/>
      <c r="BC79" s="334"/>
      <c r="BD79" s="334"/>
      <c r="BE79" s="334"/>
      <c r="BF79" s="334"/>
      <c r="BG79" s="334"/>
      <c r="BH79" s="334"/>
      <c r="BI79" s="334"/>
      <c r="BJ79" s="334"/>
      <c r="BK79" s="334"/>
    </row>
    <row r="80" spans="1:63" ht="12.75">
      <c r="A80" s="333"/>
      <c r="B80" s="333"/>
      <c r="C80" s="336"/>
      <c r="D80" s="336"/>
      <c r="E80" s="337"/>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4"/>
      <c r="AS80" s="334"/>
      <c r="AT80" s="334"/>
      <c r="AU80" s="334"/>
      <c r="AV80" s="334"/>
      <c r="AW80" s="334"/>
      <c r="AX80" s="334"/>
      <c r="AY80" s="334"/>
      <c r="AZ80" s="334"/>
      <c r="BA80" s="334"/>
      <c r="BB80" s="334"/>
      <c r="BC80" s="334"/>
      <c r="BD80" s="334"/>
      <c r="BE80" s="334"/>
      <c r="BF80" s="334"/>
      <c r="BG80" s="334"/>
      <c r="BH80" s="334"/>
      <c r="BI80" s="334"/>
      <c r="BJ80" s="334"/>
      <c r="BK80" s="334"/>
    </row>
    <row r="81" spans="1:63" ht="12.75" customHeight="1">
      <c r="A81" s="333"/>
      <c r="B81" s="333"/>
      <c r="C81" s="336"/>
      <c r="D81" s="336"/>
      <c r="E81" s="337"/>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4"/>
      <c r="AS81" s="334"/>
      <c r="AT81" s="334"/>
      <c r="AU81" s="334"/>
      <c r="AV81" s="334"/>
      <c r="AW81" s="334"/>
      <c r="AX81" s="334"/>
      <c r="AY81" s="334"/>
      <c r="AZ81" s="334"/>
      <c r="BA81" s="334"/>
      <c r="BB81" s="334"/>
      <c r="BC81" s="334"/>
      <c r="BD81" s="334"/>
      <c r="BE81" s="334"/>
      <c r="BF81" s="334"/>
      <c r="BG81" s="334"/>
      <c r="BH81" s="334"/>
      <c r="BI81" s="334"/>
      <c r="BJ81" s="334"/>
      <c r="BK81" s="334"/>
    </row>
    <row r="82" spans="1:63" ht="12.75" customHeight="1">
      <c r="A82" s="333"/>
      <c r="B82" s="333"/>
      <c r="C82" s="336"/>
      <c r="D82" s="336"/>
      <c r="E82" s="337"/>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4"/>
      <c r="AS82" s="334"/>
      <c r="AT82" s="334"/>
      <c r="AU82" s="334"/>
      <c r="AV82" s="334"/>
      <c r="AW82" s="334"/>
      <c r="AX82" s="334"/>
      <c r="AY82" s="334"/>
      <c r="AZ82" s="334"/>
      <c r="BA82" s="334"/>
      <c r="BB82" s="334"/>
      <c r="BC82" s="334"/>
      <c r="BD82" s="334"/>
      <c r="BE82" s="334"/>
      <c r="BF82" s="334"/>
      <c r="BG82" s="334"/>
      <c r="BH82" s="334"/>
      <c r="BI82" s="334"/>
      <c r="BJ82" s="334"/>
      <c r="BK82" s="334"/>
    </row>
    <row r="83" spans="1:63" ht="12.75" customHeight="1">
      <c r="A83" s="333"/>
      <c r="B83" s="333"/>
      <c r="C83" s="336"/>
      <c r="D83" s="336"/>
      <c r="E83" s="337"/>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4"/>
      <c r="AS83" s="334"/>
      <c r="AT83" s="334"/>
      <c r="AU83" s="334"/>
      <c r="AV83" s="334"/>
      <c r="AW83" s="334"/>
      <c r="AX83" s="334"/>
      <c r="AY83" s="334"/>
      <c r="AZ83" s="334"/>
      <c r="BA83" s="334"/>
      <c r="BB83" s="334"/>
      <c r="BC83" s="334"/>
      <c r="BD83" s="334"/>
      <c r="BE83" s="334"/>
      <c r="BF83" s="334"/>
      <c r="BG83" s="334"/>
      <c r="BH83" s="334"/>
      <c r="BI83" s="334"/>
      <c r="BJ83" s="334"/>
      <c r="BK83" s="334"/>
    </row>
    <row r="84" spans="1:63" ht="12.75" customHeight="1">
      <c r="A84" s="333"/>
      <c r="B84" s="333"/>
      <c r="C84" s="336"/>
      <c r="D84" s="336"/>
      <c r="E84" s="337"/>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4"/>
      <c r="AS84" s="334"/>
      <c r="AT84" s="334"/>
      <c r="AU84" s="334"/>
      <c r="AV84" s="334"/>
      <c r="AW84" s="334"/>
      <c r="AX84" s="334"/>
      <c r="AY84" s="334"/>
      <c r="AZ84" s="334"/>
      <c r="BA84" s="334"/>
      <c r="BB84" s="334"/>
      <c r="BC84" s="334"/>
      <c r="BD84" s="334"/>
      <c r="BE84" s="334"/>
      <c r="BF84" s="334"/>
      <c r="BG84" s="334"/>
      <c r="BH84" s="334"/>
      <c r="BI84" s="334"/>
      <c r="BJ84" s="334"/>
      <c r="BK84" s="334"/>
    </row>
    <row r="85" spans="1:63" ht="12.75" customHeight="1">
      <c r="A85" s="333"/>
      <c r="B85" s="333"/>
      <c r="C85" s="336"/>
      <c r="D85" s="336"/>
      <c r="E85" s="337"/>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4"/>
      <c r="AS85" s="334"/>
      <c r="AT85" s="334"/>
      <c r="AU85" s="334"/>
      <c r="AV85" s="334"/>
      <c r="AW85" s="334"/>
      <c r="AX85" s="334"/>
      <c r="AY85" s="334"/>
      <c r="AZ85" s="334"/>
      <c r="BA85" s="334"/>
      <c r="BB85" s="334"/>
      <c r="BC85" s="334"/>
      <c r="BD85" s="334"/>
      <c r="BE85" s="334"/>
      <c r="BF85" s="334"/>
      <c r="BG85" s="334"/>
      <c r="BH85" s="334"/>
      <c r="BI85" s="334"/>
      <c r="BJ85" s="334"/>
      <c r="BK85" s="334"/>
    </row>
    <row r="86" spans="1:63" ht="12.75" customHeight="1">
      <c r="A86" s="333"/>
      <c r="B86" s="333"/>
      <c r="C86" s="336"/>
      <c r="D86" s="336"/>
      <c r="E86" s="337"/>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4"/>
      <c r="AS86" s="334"/>
      <c r="AT86" s="334"/>
      <c r="AU86" s="334"/>
      <c r="AV86" s="334"/>
      <c r="AW86" s="334"/>
      <c r="AX86" s="334"/>
      <c r="AY86" s="334"/>
      <c r="AZ86" s="334"/>
      <c r="BA86" s="334"/>
      <c r="BB86" s="334"/>
      <c r="BC86" s="334"/>
      <c r="BD86" s="334"/>
      <c r="BE86" s="334"/>
      <c r="BF86" s="334"/>
      <c r="BG86" s="334"/>
      <c r="BH86" s="334"/>
      <c r="BI86" s="334"/>
      <c r="BJ86" s="334"/>
      <c r="BK86" s="334"/>
    </row>
    <row r="87" spans="1:63" ht="12.75" customHeight="1">
      <c r="A87" s="333"/>
      <c r="B87" s="333"/>
      <c r="C87" s="336"/>
      <c r="D87" s="336"/>
      <c r="E87" s="337"/>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4"/>
      <c r="AS87" s="334"/>
      <c r="AT87" s="334"/>
      <c r="AU87" s="334"/>
      <c r="AV87" s="334"/>
      <c r="AW87" s="334"/>
      <c r="AX87" s="334"/>
      <c r="AY87" s="334"/>
      <c r="AZ87" s="334"/>
      <c r="BA87" s="334"/>
      <c r="BB87" s="334"/>
      <c r="BC87" s="334"/>
      <c r="BD87" s="334"/>
      <c r="BE87" s="334"/>
      <c r="BF87" s="334"/>
      <c r="BG87" s="334"/>
      <c r="BH87" s="334"/>
      <c r="BI87" s="334"/>
      <c r="BJ87" s="334"/>
      <c r="BK87" s="334"/>
    </row>
    <row r="88" spans="1:62" ht="12.75" customHeight="1">
      <c r="A88" s="333"/>
      <c r="B88" s="333"/>
      <c r="C88" s="336"/>
      <c r="D88" s="336"/>
      <c r="E88" s="337"/>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4"/>
      <c r="AS88" s="334"/>
      <c r="AT88" s="334"/>
      <c r="AU88" s="334"/>
      <c r="AV88" s="334"/>
      <c r="AW88" s="334"/>
      <c r="AX88" s="334"/>
      <c r="AY88" s="334"/>
      <c r="AZ88" s="334"/>
      <c r="BA88" s="334"/>
      <c r="BB88" s="334"/>
      <c r="BC88" s="334"/>
      <c r="BD88" s="334"/>
      <c r="BE88" s="334"/>
      <c r="BF88" s="334"/>
      <c r="BG88" s="334"/>
      <c r="BH88" s="334"/>
      <c r="BI88" s="334"/>
      <c r="BJ88" s="334"/>
    </row>
    <row r="89" spans="1:43" ht="12.75" customHeight="1">
      <c r="A89" s="32"/>
      <c r="B89" s="32"/>
      <c r="C89" s="244"/>
      <c r="D89" s="244"/>
      <c r="E89" s="245"/>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row>
    <row r="90" spans="1:43" ht="12.75" customHeight="1">
      <c r="A90" s="32"/>
      <c r="B90" s="32"/>
      <c r="C90" s="244"/>
      <c r="D90" s="244"/>
      <c r="E90" s="245"/>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row>
    <row r="91" spans="1:43" ht="12.75" customHeight="1">
      <c r="A91" s="32"/>
      <c r="B91" s="32"/>
      <c r="C91" s="244"/>
      <c r="D91" s="244"/>
      <c r="E91" s="245"/>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row>
    <row r="92" spans="1:43" ht="12.75" customHeight="1">
      <c r="A92" s="32"/>
      <c r="B92" s="32"/>
      <c r="C92" s="244"/>
      <c r="D92" s="244"/>
      <c r="E92" s="245"/>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row>
    <row r="93" spans="1:43" ht="12.75" customHeight="1">
      <c r="A93" s="32"/>
      <c r="B93" s="32"/>
      <c r="C93" s="244"/>
      <c r="D93" s="244"/>
      <c r="E93" s="245"/>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row>
    <row r="94" spans="1:43" ht="12.75" customHeight="1">
      <c r="A94" s="32"/>
      <c r="B94" s="32"/>
      <c r="C94" s="244"/>
      <c r="D94" s="244"/>
      <c r="E94" s="245"/>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row>
    <row r="95" spans="1:43" ht="12.75" customHeight="1">
      <c r="A95" s="32"/>
      <c r="B95" s="32"/>
      <c r="C95" s="244"/>
      <c r="D95" s="244"/>
      <c r="E95" s="245"/>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row>
    <row r="96" spans="1:43" ht="12.75" customHeight="1">
      <c r="A96" s="32"/>
      <c r="B96" s="32"/>
      <c r="C96" s="244"/>
      <c r="D96" s="244"/>
      <c r="E96" s="245"/>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row>
    <row r="97" spans="1:43" ht="12.75" customHeight="1">
      <c r="A97" s="32"/>
      <c r="B97" s="32"/>
      <c r="C97" s="244"/>
      <c r="D97" s="244"/>
      <c r="E97" s="245"/>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row>
    <row r="98" spans="1:43" ht="12.75" customHeight="1">
      <c r="A98" s="32"/>
      <c r="B98" s="32"/>
      <c r="C98" s="244"/>
      <c r="D98" s="244"/>
      <c r="E98" s="245"/>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row>
    <row r="99" spans="1:43" ht="12.75" customHeight="1">
      <c r="A99" s="32"/>
      <c r="B99" s="32"/>
      <c r="C99" s="244"/>
      <c r="D99" s="244"/>
      <c r="E99" s="245"/>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row>
    <row r="100" spans="1:43" ht="12.75" customHeight="1">
      <c r="A100" s="32"/>
      <c r="B100" s="32"/>
      <c r="C100" s="244"/>
      <c r="D100" s="244"/>
      <c r="E100" s="245"/>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row>
  </sheetData>
  <mergeCells count="52">
    <mergeCell ref="AE28:AE29"/>
    <mergeCell ref="AC28:AC29"/>
    <mergeCell ref="AB28:AB29"/>
    <mergeCell ref="AA28:AA29"/>
    <mergeCell ref="Y28:Y29"/>
    <mergeCell ref="X28:X29"/>
    <mergeCell ref="W28:W29"/>
    <mergeCell ref="V28:V29"/>
    <mergeCell ref="U28:U29"/>
    <mergeCell ref="T28:T29"/>
    <mergeCell ref="T27:AE27"/>
    <mergeCell ref="P28:P29"/>
    <mergeCell ref="O28:O29"/>
    <mergeCell ref="N28:N29"/>
    <mergeCell ref="L28:L29"/>
    <mergeCell ref="K28:K29"/>
    <mergeCell ref="E28:E29"/>
    <mergeCell ref="I28:I29"/>
    <mergeCell ref="H28:H29"/>
    <mergeCell ref="G5:R5"/>
    <mergeCell ref="R28:R29"/>
    <mergeCell ref="G27:R27"/>
    <mergeCell ref="D28:D29"/>
    <mergeCell ref="D27:E27"/>
    <mergeCell ref="L6:L7"/>
    <mergeCell ref="J28:J29"/>
    <mergeCell ref="AE6:AE7"/>
    <mergeCell ref="AC6:AC7"/>
    <mergeCell ref="AB6:AB7"/>
    <mergeCell ref="AA6:AA7"/>
    <mergeCell ref="Y6:Y7"/>
    <mergeCell ref="X6:X7"/>
    <mergeCell ref="W6:W7"/>
    <mergeCell ref="V6:V7"/>
    <mergeCell ref="U6:U7"/>
    <mergeCell ref="T6:T7"/>
    <mergeCell ref="T5:AE5"/>
    <mergeCell ref="P6:P7"/>
    <mergeCell ref="O6:O7"/>
    <mergeCell ref="N6:N7"/>
    <mergeCell ref="R6:R7"/>
    <mergeCell ref="K6:K7"/>
    <mergeCell ref="J6:J7"/>
    <mergeCell ref="I6:I7"/>
    <mergeCell ref="H6:H7"/>
    <mergeCell ref="G6:G7"/>
    <mergeCell ref="E6:E7"/>
    <mergeCell ref="D6:D7"/>
    <mergeCell ref="D5:E5"/>
    <mergeCell ref="B4:J4"/>
    <mergeCell ref="G28:G29"/>
    <mergeCell ref="B50:AF52"/>
  </mergeCells>
  <printOptions/>
  <pageMargins left="0" right="0" top="0" bottom="0" header="0.5" footer="0.5"/>
  <pageSetup fitToHeight="1" fitToWidth="1"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BK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2.7109375" style="0" customWidth="1"/>
    <col min="2" max="2" width="19.421875" style="0" customWidth="1"/>
    <col min="3" max="3" width="0.9921875" style="0" customWidth="1"/>
    <col min="4" max="4" width="12.8515625" style="0" hidden="1" customWidth="1"/>
    <col min="5" max="5" width="13.7109375" style="0" hidden="1" customWidth="1"/>
    <col min="6" max="6" width="1.421875" style="0" hidden="1" customWidth="1"/>
    <col min="7" max="12" width="8.7109375" style="0" customWidth="1"/>
    <col min="13" max="13" width="1.421875" style="0" customWidth="1"/>
    <col min="14" max="16" width="8.7109375" style="0" customWidth="1"/>
    <col min="17" max="17" width="1.421875" style="0" customWidth="1"/>
    <col min="18" max="18" width="8.7109375" style="0" customWidth="1"/>
    <col min="19" max="19" width="1.421875" style="0" customWidth="1"/>
    <col min="20" max="25" width="8.7109375" style="0" customWidth="1"/>
    <col min="26" max="26" width="1.421875" style="0" customWidth="1"/>
    <col min="27" max="29" width="8.7109375" style="0" customWidth="1"/>
    <col min="30" max="30" width="1.421875" style="0" customWidth="1"/>
    <col min="31" max="31" width="8.7109375" style="0" customWidth="1"/>
    <col min="32" max="32" width="3.57421875" style="0" customWidth="1"/>
    <col min="33" max="35" width="9.140625" style="0" customWidth="1"/>
    <col min="36" max="50" width="8.7109375" style="0" customWidth="1"/>
  </cols>
  <sheetData>
    <row r="1" spans="1:63" ht="30" customHeight="1">
      <c r="A1" s="249"/>
      <c r="B1" s="30" t="s">
        <v>103</v>
      </c>
      <c r="C1" s="205"/>
      <c r="D1" s="205"/>
      <c r="E1" s="206"/>
      <c r="Y1" s="207"/>
      <c r="Z1" s="207"/>
      <c r="AA1" s="207"/>
      <c r="AB1" s="207"/>
      <c r="AC1" s="207"/>
      <c r="AD1" s="207"/>
      <c r="AE1" s="207"/>
      <c r="AF1" s="338" t="s">
        <v>34</v>
      </c>
      <c r="AG1" s="32"/>
      <c r="AH1" s="333"/>
      <c r="AI1" s="333"/>
      <c r="AJ1" s="333"/>
      <c r="AK1" s="333"/>
      <c r="AL1" s="333"/>
      <c r="AM1" s="333"/>
      <c r="AN1" s="333"/>
      <c r="AO1" s="333"/>
      <c r="AP1" s="333"/>
      <c r="AQ1" s="333"/>
      <c r="AR1" s="334"/>
      <c r="AS1" s="334"/>
      <c r="AT1" s="334"/>
      <c r="AU1" s="334"/>
      <c r="AV1" s="334"/>
      <c r="AW1" s="334"/>
      <c r="AX1" s="334"/>
      <c r="AY1" s="334"/>
      <c r="AZ1" s="334"/>
      <c r="BA1" s="334"/>
      <c r="BB1" s="334"/>
      <c r="BC1" s="334"/>
      <c r="BD1" s="334"/>
      <c r="BE1" s="334"/>
      <c r="BF1" s="334"/>
      <c r="BG1" s="334"/>
      <c r="BH1" s="334"/>
      <c r="BI1" s="334"/>
      <c r="BJ1" s="334"/>
      <c r="BK1" s="334"/>
    </row>
    <row r="2" spans="1:63" ht="15" customHeight="1">
      <c r="A2" s="76"/>
      <c r="B2" s="76" t="s">
        <v>1</v>
      </c>
      <c r="C2" s="76"/>
      <c r="D2" s="76"/>
      <c r="E2" s="208"/>
      <c r="Y2" s="207"/>
      <c r="Z2" s="207"/>
      <c r="AA2" s="207"/>
      <c r="AB2" s="207"/>
      <c r="AC2" s="207"/>
      <c r="AD2" s="207"/>
      <c r="AE2" s="207"/>
      <c r="AF2" s="207"/>
      <c r="AG2" s="32"/>
      <c r="AH2" s="333"/>
      <c r="AI2" s="333"/>
      <c r="AJ2" s="333"/>
      <c r="AK2" s="333"/>
      <c r="AL2" s="333"/>
      <c r="AM2" s="333"/>
      <c r="AN2" s="333"/>
      <c r="AO2" s="333"/>
      <c r="AP2" s="333"/>
      <c r="AQ2" s="333"/>
      <c r="AR2" s="334"/>
      <c r="AS2" s="334"/>
      <c r="AT2" s="334"/>
      <c r="AU2" s="334"/>
      <c r="AV2" s="334"/>
      <c r="AW2" s="334"/>
      <c r="AX2" s="334"/>
      <c r="AY2" s="334"/>
      <c r="AZ2" s="334"/>
      <c r="BA2" s="334"/>
      <c r="BB2" s="334"/>
      <c r="BC2" s="334"/>
      <c r="BD2" s="334"/>
      <c r="BE2" s="334"/>
      <c r="BF2" s="334"/>
      <c r="BG2" s="334"/>
      <c r="BH2" s="334"/>
      <c r="BI2" s="334"/>
      <c r="BJ2" s="334"/>
      <c r="BK2" s="334"/>
    </row>
    <row r="3" spans="1:63" ht="16.5" customHeight="1">
      <c r="A3" s="76"/>
      <c r="B3" s="77" t="s">
        <v>2</v>
      </c>
      <c r="C3" s="77"/>
      <c r="D3" s="77"/>
      <c r="E3" s="209"/>
      <c r="P3" s="81"/>
      <c r="Y3" s="207"/>
      <c r="Z3" s="207"/>
      <c r="AA3" s="207"/>
      <c r="AB3" s="207"/>
      <c r="AC3" s="207"/>
      <c r="AD3" s="207"/>
      <c r="AE3" s="207"/>
      <c r="AF3" s="207"/>
      <c r="AG3" s="32"/>
      <c r="AH3" s="333"/>
      <c r="AI3" s="333"/>
      <c r="AJ3" s="333"/>
      <c r="AK3" s="333"/>
      <c r="AL3" s="333"/>
      <c r="AM3" s="333"/>
      <c r="AN3" s="333"/>
      <c r="AO3" s="333"/>
      <c r="AP3" s="333"/>
      <c r="AQ3" s="333"/>
      <c r="AR3" s="334"/>
      <c r="AS3" s="334"/>
      <c r="AT3" s="334"/>
      <c r="AU3" s="334"/>
      <c r="AV3" s="334"/>
      <c r="AW3" s="334"/>
      <c r="AX3" s="334"/>
      <c r="AY3" s="334"/>
      <c r="AZ3" s="334"/>
      <c r="BA3" s="334"/>
      <c r="BB3" s="334"/>
      <c r="BC3" s="334"/>
      <c r="BD3" s="334"/>
      <c r="BE3" s="334"/>
      <c r="BF3" s="334"/>
      <c r="BG3" s="334"/>
      <c r="BH3" s="334"/>
      <c r="BI3" s="334"/>
      <c r="BJ3" s="334"/>
      <c r="BK3" s="334"/>
    </row>
    <row r="4" spans="1:63" ht="19.5" customHeight="1">
      <c r="A4" s="210"/>
      <c r="B4" s="76"/>
      <c r="C4" s="76"/>
      <c r="D4" s="76"/>
      <c r="E4" s="76"/>
      <c r="F4" s="211"/>
      <c r="G4" s="211"/>
      <c r="H4" s="211"/>
      <c r="I4" s="211"/>
      <c r="J4" s="211"/>
      <c r="K4" s="212"/>
      <c r="L4" s="212"/>
      <c r="M4" s="212"/>
      <c r="N4" s="212"/>
      <c r="O4" s="212"/>
      <c r="P4" s="212"/>
      <c r="Q4" s="212"/>
      <c r="R4" s="212"/>
      <c r="S4" s="212"/>
      <c r="T4" s="212"/>
      <c r="U4" s="212"/>
      <c r="V4" s="212"/>
      <c r="W4" s="212"/>
      <c r="X4" s="210"/>
      <c r="Y4" s="28"/>
      <c r="Z4" s="212"/>
      <c r="AA4" s="207"/>
      <c r="AB4" s="207"/>
      <c r="AC4" s="207"/>
      <c r="AD4" s="212"/>
      <c r="AE4" s="207"/>
      <c r="AF4" s="207"/>
      <c r="AG4" s="32"/>
      <c r="AH4" s="333"/>
      <c r="AI4" s="333"/>
      <c r="AJ4" s="333"/>
      <c r="AK4" s="333"/>
      <c r="AL4" s="333"/>
      <c r="AM4" s="333"/>
      <c r="AN4" s="333"/>
      <c r="AO4" s="333"/>
      <c r="AP4" s="333"/>
      <c r="AQ4" s="333"/>
      <c r="AR4" s="334"/>
      <c r="AS4" s="334"/>
      <c r="AT4" s="334"/>
      <c r="AU4" s="334"/>
      <c r="AV4" s="334"/>
      <c r="AW4" s="334"/>
      <c r="AX4" s="334"/>
      <c r="AY4" s="334"/>
      <c r="AZ4" s="334"/>
      <c r="BA4" s="334"/>
      <c r="BB4" s="334"/>
      <c r="BC4" s="334"/>
      <c r="BD4" s="334"/>
      <c r="BE4" s="334"/>
      <c r="BF4" s="334"/>
      <c r="BG4" s="334"/>
      <c r="BH4" s="334"/>
      <c r="BI4" s="334"/>
      <c r="BJ4" s="334"/>
      <c r="BK4" s="334"/>
    </row>
    <row r="5" spans="3:63" ht="15" customHeight="1">
      <c r="C5" s="78"/>
      <c r="D5" s="213" t="s">
        <v>72</v>
      </c>
      <c r="E5" s="214"/>
      <c r="G5" s="215" t="s">
        <v>104</v>
      </c>
      <c r="H5" s="216"/>
      <c r="I5" s="216"/>
      <c r="J5" s="216"/>
      <c r="K5" s="216"/>
      <c r="L5" s="216"/>
      <c r="M5" s="216"/>
      <c r="N5" s="216"/>
      <c r="O5" s="216"/>
      <c r="P5" s="216"/>
      <c r="Q5" s="216"/>
      <c r="R5" s="216"/>
      <c r="T5" s="215" t="s">
        <v>105</v>
      </c>
      <c r="U5" s="216"/>
      <c r="V5" s="216"/>
      <c r="W5" s="216"/>
      <c r="X5" s="216"/>
      <c r="Y5" s="216"/>
      <c r="Z5" s="216"/>
      <c r="AA5" s="216"/>
      <c r="AB5" s="216"/>
      <c r="AC5" s="216"/>
      <c r="AD5" s="216"/>
      <c r="AE5" s="216"/>
      <c r="AG5" s="32"/>
      <c r="AH5" s="333"/>
      <c r="AI5" s="333"/>
      <c r="AJ5" s="333"/>
      <c r="AK5" s="333"/>
      <c r="AL5" s="333"/>
      <c r="AM5" s="333"/>
      <c r="AN5" s="333"/>
      <c r="AO5" s="333"/>
      <c r="AP5" s="333"/>
      <c r="AQ5" s="333"/>
      <c r="AR5" s="334"/>
      <c r="AS5" s="334"/>
      <c r="AT5" s="334"/>
      <c r="AU5" s="334"/>
      <c r="AV5" s="334"/>
      <c r="AW5" s="334"/>
      <c r="AX5" s="334"/>
      <c r="AY5" s="334"/>
      <c r="AZ5" s="334"/>
      <c r="BA5" s="334"/>
      <c r="BB5" s="334"/>
      <c r="BC5" s="334"/>
      <c r="BD5" s="334"/>
      <c r="BE5" s="334"/>
      <c r="BF5" s="334"/>
      <c r="BG5" s="334"/>
      <c r="BH5" s="334"/>
      <c r="BI5" s="334"/>
      <c r="BJ5" s="334"/>
      <c r="BK5" s="334"/>
    </row>
    <row r="6" spans="1:63" ht="18" customHeight="1">
      <c r="A6" s="217"/>
      <c r="B6" s="328"/>
      <c r="C6" s="78"/>
      <c r="D6" s="218" t="s">
        <v>75</v>
      </c>
      <c r="E6" s="219" t="s">
        <v>76</v>
      </c>
      <c r="F6" s="220"/>
      <c r="G6" s="221" t="s">
        <v>12</v>
      </c>
      <c r="H6" s="222" t="s">
        <v>13</v>
      </c>
      <c r="I6" s="222" t="s">
        <v>77</v>
      </c>
      <c r="J6" s="222" t="s">
        <v>15</v>
      </c>
      <c r="K6" s="222" t="s">
        <v>78</v>
      </c>
      <c r="L6" s="223" t="s">
        <v>79</v>
      </c>
      <c r="M6" s="220"/>
      <c r="N6" s="221" t="s">
        <v>17</v>
      </c>
      <c r="O6" s="222" t="s">
        <v>18</v>
      </c>
      <c r="P6" s="223" t="s">
        <v>80</v>
      </c>
      <c r="Q6" s="207"/>
      <c r="R6" s="224" t="s">
        <v>81</v>
      </c>
      <c r="S6" s="207"/>
      <c r="T6" s="221" t="s">
        <v>12</v>
      </c>
      <c r="U6" s="222" t="s">
        <v>13</v>
      </c>
      <c r="V6" s="222" t="s">
        <v>77</v>
      </c>
      <c r="W6" s="222" t="s">
        <v>15</v>
      </c>
      <c r="X6" s="222" t="s">
        <v>78</v>
      </c>
      <c r="Y6" s="223" t="s">
        <v>79</v>
      </c>
      <c r="Z6" s="207"/>
      <c r="AA6" s="221" t="s">
        <v>17</v>
      </c>
      <c r="AB6" s="222" t="s">
        <v>18</v>
      </c>
      <c r="AC6" s="223" t="s">
        <v>80</v>
      </c>
      <c r="AD6" s="63"/>
      <c r="AE6" s="225" t="s">
        <v>81</v>
      </c>
      <c r="AG6" s="32"/>
      <c r="AH6" s="333"/>
      <c r="AI6" s="333"/>
      <c r="AJ6" s="333"/>
      <c r="AK6" s="333"/>
      <c r="AL6" s="333"/>
      <c r="AM6" s="333"/>
      <c r="AN6" s="333"/>
      <c r="AO6" s="333"/>
      <c r="AP6" s="333"/>
      <c r="AQ6" s="333"/>
      <c r="AR6" s="334"/>
      <c r="AS6" s="334"/>
      <c r="AT6" s="334"/>
      <c r="AU6" s="334"/>
      <c r="AV6" s="334"/>
      <c r="AW6" s="334"/>
      <c r="AX6" s="334"/>
      <c r="AY6" s="334"/>
      <c r="AZ6" s="334"/>
      <c r="BA6" s="334"/>
      <c r="BB6" s="334"/>
      <c r="BC6" s="334"/>
      <c r="BD6" s="334"/>
      <c r="BE6" s="334"/>
      <c r="BF6" s="334"/>
      <c r="BG6" s="334"/>
      <c r="BH6" s="334"/>
      <c r="BI6" s="334"/>
      <c r="BJ6" s="334"/>
      <c r="BK6" s="334"/>
    </row>
    <row r="7" spans="1:63" ht="18" customHeight="1">
      <c r="A7" s="217"/>
      <c r="B7" s="328"/>
      <c r="C7" s="78"/>
      <c r="D7" s="226"/>
      <c r="E7" s="227"/>
      <c r="F7" s="220"/>
      <c r="G7" s="290"/>
      <c r="H7" s="291"/>
      <c r="I7" s="291"/>
      <c r="J7" s="291"/>
      <c r="K7" s="291"/>
      <c r="L7" s="292"/>
      <c r="M7" s="220"/>
      <c r="N7" s="290"/>
      <c r="O7" s="291"/>
      <c r="P7" s="292"/>
      <c r="Q7" s="207"/>
      <c r="R7" s="293"/>
      <c r="S7" s="207"/>
      <c r="T7" s="290"/>
      <c r="U7" s="291"/>
      <c r="V7" s="291"/>
      <c r="W7" s="291"/>
      <c r="X7" s="291"/>
      <c r="Y7" s="292"/>
      <c r="Z7" s="207"/>
      <c r="AA7" s="290"/>
      <c r="AB7" s="291"/>
      <c r="AC7" s="292"/>
      <c r="AD7" s="63"/>
      <c r="AE7" s="294"/>
      <c r="AG7" s="32"/>
      <c r="AH7" s="333"/>
      <c r="AI7" s="333"/>
      <c r="AJ7" s="333"/>
      <c r="AK7" s="333"/>
      <c r="AL7" s="333"/>
      <c r="AM7" s="333"/>
      <c r="AN7" s="333"/>
      <c r="AO7" s="333"/>
      <c r="AP7" s="333"/>
      <c r="AQ7" s="333"/>
      <c r="AR7" s="334"/>
      <c r="AS7" s="334"/>
      <c r="AT7" s="334"/>
      <c r="AU7" s="334"/>
      <c r="AV7" s="334"/>
      <c r="AW7" s="334"/>
      <c r="AX7" s="334"/>
      <c r="AY7" s="334"/>
      <c r="AZ7" s="334"/>
      <c r="BA7" s="334"/>
      <c r="BB7" s="334"/>
      <c r="BC7" s="334"/>
      <c r="BD7" s="334"/>
      <c r="BE7" s="334"/>
      <c r="BF7" s="334"/>
      <c r="BG7" s="334"/>
      <c r="BH7" s="334"/>
      <c r="BI7" s="334"/>
      <c r="BJ7" s="334"/>
      <c r="BK7" s="334"/>
    </row>
    <row r="8" spans="1:63" ht="6" customHeight="1">
      <c r="A8" s="228"/>
      <c r="B8" s="329"/>
      <c r="C8" s="229"/>
      <c r="D8" s="78"/>
      <c r="E8" s="230"/>
      <c r="F8" s="162"/>
      <c r="G8" s="231"/>
      <c r="H8" s="231"/>
      <c r="I8" s="231"/>
      <c r="J8" s="231"/>
      <c r="K8" s="231"/>
      <c r="L8" s="231"/>
      <c r="M8" s="162"/>
      <c r="N8" s="231"/>
      <c r="O8" s="231"/>
      <c r="P8" s="231"/>
      <c r="Q8" s="162"/>
      <c r="R8" s="231"/>
      <c r="S8" s="162"/>
      <c r="T8" s="231"/>
      <c r="U8" s="231"/>
      <c r="V8" s="231"/>
      <c r="W8" s="231"/>
      <c r="X8" s="231"/>
      <c r="Y8" s="231"/>
      <c r="Z8" s="162"/>
      <c r="AA8" s="231"/>
      <c r="AB8" s="231"/>
      <c r="AC8" s="231"/>
      <c r="AD8" s="162"/>
      <c r="AE8" s="231"/>
      <c r="AF8" s="162"/>
      <c r="AG8" s="32"/>
      <c r="AH8" s="333"/>
      <c r="AI8" s="333"/>
      <c r="AJ8" s="333"/>
      <c r="AK8" s="333"/>
      <c r="AL8" s="333"/>
      <c r="AM8" s="333"/>
      <c r="AN8" s="333"/>
      <c r="AO8" s="333"/>
      <c r="AP8" s="333"/>
      <c r="AQ8" s="333"/>
      <c r="AR8" s="334"/>
      <c r="AS8" s="334"/>
      <c r="AT8" s="334"/>
      <c r="AU8" s="334"/>
      <c r="AV8" s="334"/>
      <c r="AW8" s="334"/>
      <c r="AX8" s="334"/>
      <c r="AY8" s="334"/>
      <c r="AZ8" s="334"/>
      <c r="BA8" s="334"/>
      <c r="BB8" s="334"/>
      <c r="BC8" s="334"/>
      <c r="BD8" s="334"/>
      <c r="BE8" s="334"/>
      <c r="BF8" s="334"/>
      <c r="BG8" s="334"/>
      <c r="BH8" s="334"/>
      <c r="BI8" s="334"/>
      <c r="BJ8" s="334"/>
      <c r="BK8" s="334"/>
    </row>
    <row r="9" spans="1:63" ht="18" customHeight="1">
      <c r="A9" s="232"/>
      <c r="B9" s="295" t="s">
        <v>82</v>
      </c>
      <c r="C9" s="233"/>
      <c r="D9" s="299" t="s">
        <v>83</v>
      </c>
      <c r="E9" s="302" t="s">
        <v>84</v>
      </c>
      <c r="F9" s="78"/>
      <c r="G9" s="142">
        <v>201.005639170989</v>
      </c>
      <c r="H9" s="143">
        <v>79.6878870461021</v>
      </c>
      <c r="I9" s="143">
        <v>85.1052899344877</v>
      </c>
      <c r="J9" s="143">
        <v>85.4380989259881</v>
      </c>
      <c r="K9" s="143">
        <v>87.4966625264849</v>
      </c>
      <c r="L9" s="165">
        <v>107.74671552081</v>
      </c>
      <c r="M9" s="246"/>
      <c r="N9" s="344">
        <v>131.666163025742</v>
      </c>
      <c r="O9" s="345">
        <v>162.413148486398</v>
      </c>
      <c r="P9" s="346">
        <v>147.03965575607</v>
      </c>
      <c r="Q9" s="246"/>
      <c r="R9" s="352">
        <v>118.973269873741</v>
      </c>
      <c r="S9" s="85"/>
      <c r="T9" s="113">
        <v>124.936130553893</v>
      </c>
      <c r="U9" s="114">
        <v>-32.5574213337475</v>
      </c>
      <c r="V9" s="114">
        <v>-33.1854070090509</v>
      </c>
      <c r="W9" s="114">
        <v>-33.7836829508047</v>
      </c>
      <c r="X9" s="114">
        <v>-31.9009361589354</v>
      </c>
      <c r="Y9" s="119">
        <v>-9.06012085888048</v>
      </c>
      <c r="Z9" s="234"/>
      <c r="AA9" s="310">
        <v>-29.563844471396</v>
      </c>
      <c r="AB9" s="311">
        <v>-28.296171041544</v>
      </c>
      <c r="AC9" s="312">
        <v>-28.8693342749976</v>
      </c>
      <c r="AD9" s="234"/>
      <c r="AE9" s="318">
        <v>-17.2023855545131</v>
      </c>
      <c r="AG9" s="32"/>
      <c r="AH9" s="333"/>
      <c r="AI9" s="333"/>
      <c r="AJ9" s="333"/>
      <c r="AK9" s="333"/>
      <c r="AL9" s="333"/>
      <c r="AM9" s="333"/>
      <c r="AN9" s="333"/>
      <c r="AO9" s="333"/>
      <c r="AP9" s="333"/>
      <c r="AQ9" s="333"/>
      <c r="AR9" s="334"/>
      <c r="AS9" s="334"/>
      <c r="AT9" s="334"/>
      <c r="AU9" s="334"/>
      <c r="AV9" s="334"/>
      <c r="AW9" s="334"/>
      <c r="AX9" s="334"/>
      <c r="AY9" s="334"/>
      <c r="AZ9" s="334"/>
      <c r="BA9" s="334"/>
      <c r="BB9" s="334"/>
      <c r="BC9" s="334"/>
      <c r="BD9" s="334"/>
      <c r="BE9" s="334"/>
      <c r="BF9" s="334"/>
      <c r="BG9" s="334"/>
      <c r="BH9" s="334"/>
      <c r="BI9" s="334"/>
      <c r="BJ9" s="334"/>
      <c r="BK9" s="334"/>
    </row>
    <row r="10" spans="2:63" ht="18" customHeight="1">
      <c r="B10" s="296" t="s">
        <v>85</v>
      </c>
      <c r="C10" s="235"/>
      <c r="D10" s="300" t="s">
        <v>83</v>
      </c>
      <c r="E10" s="303" t="s">
        <v>84</v>
      </c>
      <c r="F10" s="75"/>
      <c r="G10" s="339">
        <v>72.8588330933823</v>
      </c>
      <c r="H10" s="247">
        <v>60.8433381323536</v>
      </c>
      <c r="I10" s="247">
        <v>72.4549034404011</v>
      </c>
      <c r="J10" s="247">
        <v>75.3082348706746</v>
      </c>
      <c r="K10" s="247">
        <v>72.9777014347415</v>
      </c>
      <c r="L10" s="340">
        <v>70.8886021943106</v>
      </c>
      <c r="M10" s="247"/>
      <c r="N10" s="347">
        <v>70.9424815072233</v>
      </c>
      <c r="O10" s="355">
        <v>75.1334979893759</v>
      </c>
      <c r="P10" s="348">
        <v>73.0379897482996</v>
      </c>
      <c r="Q10" s="247"/>
      <c r="R10" s="353">
        <v>71.5027129240218</v>
      </c>
      <c r="S10" s="84"/>
      <c r="T10" s="321">
        <v>44.7828213250828</v>
      </c>
      <c r="U10" s="237">
        <v>-20.177385406181</v>
      </c>
      <c r="V10" s="237">
        <v>-14.8233598933662</v>
      </c>
      <c r="W10" s="115">
        <v>-9.6486836734827</v>
      </c>
      <c r="X10" s="237">
        <v>0.993046898416539</v>
      </c>
      <c r="Y10" s="322">
        <v>-3.47961869176834</v>
      </c>
      <c r="Z10" s="236"/>
      <c r="AA10" s="313">
        <v>-2.61021751491127</v>
      </c>
      <c r="AB10" s="327">
        <v>-9.24861369651521</v>
      </c>
      <c r="AC10" s="314">
        <v>-6.14154584432003</v>
      </c>
      <c r="AD10" s="236"/>
      <c r="AE10" s="319">
        <v>-4.27197426774414</v>
      </c>
      <c r="AG10" s="32"/>
      <c r="AH10" s="333"/>
      <c r="AI10" s="333"/>
      <c r="AJ10" s="333"/>
      <c r="AK10" s="333"/>
      <c r="AL10" s="333"/>
      <c r="AM10" s="333"/>
      <c r="AN10" s="333"/>
      <c r="AO10" s="333"/>
      <c r="AP10" s="333"/>
      <c r="AQ10" s="333"/>
      <c r="AR10" s="334"/>
      <c r="AS10" s="334"/>
      <c r="AT10" s="334"/>
      <c r="AU10" s="334"/>
      <c r="AV10" s="334"/>
      <c r="AW10" s="334"/>
      <c r="AX10" s="334"/>
      <c r="AY10" s="334"/>
      <c r="AZ10" s="334"/>
      <c r="BA10" s="334"/>
      <c r="BB10" s="334"/>
      <c r="BC10" s="334"/>
      <c r="BD10" s="334"/>
      <c r="BE10" s="334"/>
      <c r="BF10" s="334"/>
      <c r="BG10" s="334"/>
      <c r="BH10" s="334"/>
      <c r="BI10" s="334"/>
      <c r="BJ10" s="334"/>
      <c r="BK10" s="334"/>
    </row>
    <row r="11" spans="1:63" ht="18" customHeight="1">
      <c r="A11" s="232"/>
      <c r="B11" s="297" t="s">
        <v>86</v>
      </c>
      <c r="C11" s="75"/>
      <c r="D11" s="300" t="s">
        <v>83</v>
      </c>
      <c r="E11" s="303" t="s">
        <v>84</v>
      </c>
      <c r="F11" s="75"/>
      <c r="G11" s="339">
        <v>82.8670713692946</v>
      </c>
      <c r="H11" s="247">
        <v>36.4855012448132</v>
      </c>
      <c r="I11" s="247">
        <v>37.6426609958506</v>
      </c>
      <c r="J11" s="247">
        <v>39.6366875518672</v>
      </c>
      <c r="K11" s="247">
        <v>43.0758381742738</v>
      </c>
      <c r="L11" s="340">
        <v>47.9415518672199</v>
      </c>
      <c r="M11" s="247"/>
      <c r="N11" s="347">
        <v>61.1457356846473</v>
      </c>
      <c r="O11" s="355">
        <v>79.6207738589211</v>
      </c>
      <c r="P11" s="348">
        <v>70.3832547717842</v>
      </c>
      <c r="Q11" s="247"/>
      <c r="R11" s="353">
        <v>54.3534669828097</v>
      </c>
      <c r="S11" s="84"/>
      <c r="T11" s="321">
        <v>134.687243047555</v>
      </c>
      <c r="U11" s="237">
        <v>-20.4223658458472</v>
      </c>
      <c r="V11" s="237">
        <v>-27.6147216159913</v>
      </c>
      <c r="W11" s="237">
        <v>-28.4230271676331</v>
      </c>
      <c r="X11" s="237">
        <v>-24.6460662646506</v>
      </c>
      <c r="Y11" s="322">
        <v>-2.43992100559918</v>
      </c>
      <c r="Z11" s="237"/>
      <c r="AA11" s="313">
        <v>-13.232899371116</v>
      </c>
      <c r="AB11" s="327">
        <v>-1.01011082393117</v>
      </c>
      <c r="AC11" s="314">
        <v>-6.71805402921998</v>
      </c>
      <c r="AD11" s="237"/>
      <c r="AE11" s="325">
        <v>-4.06770057041876</v>
      </c>
      <c r="AG11" s="32"/>
      <c r="AH11" s="333"/>
      <c r="AI11" s="333"/>
      <c r="AJ11" s="333"/>
      <c r="AK11" s="333"/>
      <c r="AL11" s="333"/>
      <c r="AM11" s="333"/>
      <c r="AN11" s="333"/>
      <c r="AO11" s="333"/>
      <c r="AP11" s="333"/>
      <c r="AQ11" s="333"/>
      <c r="AR11" s="334"/>
      <c r="AS11" s="334"/>
      <c r="AT11" s="334"/>
      <c r="AU11" s="334"/>
      <c r="AV11" s="334"/>
      <c r="AW11" s="334"/>
      <c r="AX11" s="334"/>
      <c r="AY11" s="334"/>
      <c r="AZ11" s="334"/>
      <c r="BA11" s="334"/>
      <c r="BB11" s="334"/>
      <c r="BC11" s="334"/>
      <c r="BD11" s="334"/>
      <c r="BE11" s="334"/>
      <c r="BF11" s="334"/>
      <c r="BG11" s="334"/>
      <c r="BH11" s="334"/>
      <c r="BI11" s="334"/>
      <c r="BJ11" s="334"/>
      <c r="BK11" s="334"/>
    </row>
    <row r="12" spans="1:63" ht="18" customHeight="1">
      <c r="A12" s="232"/>
      <c r="B12" s="297" t="s">
        <v>87</v>
      </c>
      <c r="C12" s="75"/>
      <c r="D12" s="300" t="s">
        <v>83</v>
      </c>
      <c r="E12" s="303" t="s">
        <v>84</v>
      </c>
      <c r="F12" s="75"/>
      <c r="G12" s="339">
        <v>72.3613221549011</v>
      </c>
      <c r="H12" s="247">
        <v>52.3906669484758</v>
      </c>
      <c r="I12" s="247">
        <v>62.1798482927058</v>
      </c>
      <c r="J12" s="247">
        <v>66.1236677469353</v>
      </c>
      <c r="K12" s="247">
        <v>61.5544164200836</v>
      </c>
      <c r="L12" s="340">
        <v>62.9219843126203</v>
      </c>
      <c r="M12" s="247"/>
      <c r="N12" s="347">
        <v>66.1656812737776</v>
      </c>
      <c r="O12" s="355">
        <v>71.6579390352731</v>
      </c>
      <c r="P12" s="348">
        <v>68.9118101545253</v>
      </c>
      <c r="Q12" s="247"/>
      <c r="R12" s="353">
        <v>64.6333631245932</v>
      </c>
      <c r="S12" s="84"/>
      <c r="T12" s="321">
        <v>12.9148638342855</v>
      </c>
      <c r="U12" s="237">
        <v>-48.9627669818221</v>
      </c>
      <c r="V12" s="237">
        <v>-44.25330137655</v>
      </c>
      <c r="W12" s="237">
        <v>-40.9254799157301</v>
      </c>
      <c r="X12" s="237">
        <v>-33.490200929063</v>
      </c>
      <c r="Y12" s="322">
        <v>-34.8308131028879</v>
      </c>
      <c r="Z12" s="237"/>
      <c r="AA12" s="313">
        <v>-27.6004616371153</v>
      </c>
      <c r="AB12" s="327">
        <v>-29.4304875529632</v>
      </c>
      <c r="AC12" s="314">
        <v>-28.5636255177577</v>
      </c>
      <c r="AD12" s="237"/>
      <c r="AE12" s="325">
        <v>-33.0413242233737</v>
      </c>
      <c r="AG12" s="32"/>
      <c r="AH12" s="333"/>
      <c r="AI12" s="333"/>
      <c r="AJ12" s="333"/>
      <c r="AK12" s="333"/>
      <c r="AL12" s="333"/>
      <c r="AM12" s="333"/>
      <c r="AN12" s="333"/>
      <c r="AO12" s="333"/>
      <c r="AP12" s="333"/>
      <c r="AQ12" s="333"/>
      <c r="AR12" s="334"/>
      <c r="AS12" s="334"/>
      <c r="AT12" s="334"/>
      <c r="AU12" s="334"/>
      <c r="AV12" s="334"/>
      <c r="AW12" s="334"/>
      <c r="AX12" s="334"/>
      <c r="AY12" s="334"/>
      <c r="AZ12" s="334"/>
      <c r="BA12" s="334"/>
      <c r="BB12" s="334"/>
      <c r="BC12" s="334"/>
      <c r="BD12" s="334"/>
      <c r="BE12" s="334"/>
      <c r="BF12" s="334"/>
      <c r="BG12" s="334"/>
      <c r="BH12" s="334"/>
      <c r="BI12" s="334"/>
      <c r="BJ12" s="334"/>
      <c r="BK12" s="334"/>
    </row>
    <row r="13" spans="1:63" ht="18" customHeight="1">
      <c r="A13" s="232"/>
      <c r="B13" s="297" t="s">
        <v>88</v>
      </c>
      <c r="C13" s="75"/>
      <c r="D13" s="300" t="s">
        <v>83</v>
      </c>
      <c r="E13" s="303" t="s">
        <v>84</v>
      </c>
      <c r="F13" s="75"/>
      <c r="G13" s="339">
        <v>142.452037486983</v>
      </c>
      <c r="H13" s="247">
        <v>62.0854425546685</v>
      </c>
      <c r="I13" s="247">
        <v>65.976176327664</v>
      </c>
      <c r="J13" s="247">
        <v>69.0702429711905</v>
      </c>
      <c r="K13" s="247">
        <v>66.2571197500867</v>
      </c>
      <c r="L13" s="340">
        <v>81.1682038181187</v>
      </c>
      <c r="M13" s="247"/>
      <c r="N13" s="347">
        <v>84.3737625824366</v>
      </c>
      <c r="O13" s="355">
        <v>97.429223880597</v>
      </c>
      <c r="P13" s="348">
        <v>90.9014932315168</v>
      </c>
      <c r="Q13" s="247"/>
      <c r="R13" s="353">
        <v>83.9491436505181</v>
      </c>
      <c r="S13" s="84"/>
      <c r="T13" s="321">
        <v>104.974606604186</v>
      </c>
      <c r="U13" s="237">
        <v>-29.7546950769691</v>
      </c>
      <c r="V13" s="237">
        <v>-33.663838061194</v>
      </c>
      <c r="W13" s="237">
        <v>-30.28734798347</v>
      </c>
      <c r="X13" s="237">
        <v>-31.0316937653764</v>
      </c>
      <c r="Y13" s="322">
        <v>-10.3085878385851</v>
      </c>
      <c r="Z13" s="237"/>
      <c r="AA13" s="313">
        <v>-32.8260400785574</v>
      </c>
      <c r="AB13" s="327">
        <v>-30.0400499476797</v>
      </c>
      <c r="AC13" s="314">
        <v>-31.3612076472978</v>
      </c>
      <c r="AD13" s="237"/>
      <c r="AE13" s="325">
        <v>-18.0818506098704</v>
      </c>
      <c r="AG13" s="32"/>
      <c r="AH13" s="333"/>
      <c r="AI13" s="333"/>
      <c r="AJ13" s="333"/>
      <c r="AK13" s="333"/>
      <c r="AL13" s="333"/>
      <c r="AM13" s="333"/>
      <c r="AN13" s="333"/>
      <c r="AO13" s="333"/>
      <c r="AP13" s="333"/>
      <c r="AQ13" s="333"/>
      <c r="AR13" s="334"/>
      <c r="AS13" s="334"/>
      <c r="AT13" s="334"/>
      <c r="AU13" s="334"/>
      <c r="AV13" s="334"/>
      <c r="AW13" s="334"/>
      <c r="AX13" s="334"/>
      <c r="AY13" s="334"/>
      <c r="AZ13" s="334"/>
      <c r="BA13" s="334"/>
      <c r="BB13" s="334"/>
      <c r="BC13" s="334"/>
      <c r="BD13" s="334"/>
      <c r="BE13" s="334"/>
      <c r="BF13" s="334"/>
      <c r="BG13" s="334"/>
      <c r="BH13" s="334"/>
      <c r="BI13" s="334"/>
      <c r="BJ13" s="334"/>
      <c r="BK13" s="334"/>
    </row>
    <row r="14" spans="1:63" ht="18" customHeight="1">
      <c r="A14" s="232"/>
      <c r="B14" s="297" t="s">
        <v>89</v>
      </c>
      <c r="C14" s="75"/>
      <c r="D14" s="300" t="s">
        <v>83</v>
      </c>
      <c r="E14" s="303" t="s">
        <v>84</v>
      </c>
      <c r="F14" s="75"/>
      <c r="G14" s="339">
        <v>92.657079391197</v>
      </c>
      <c r="H14" s="247">
        <v>65.278630193336</v>
      </c>
      <c r="I14" s="247">
        <v>68.7961860065068</v>
      </c>
      <c r="J14" s="247">
        <v>70.9698511648779</v>
      </c>
      <c r="K14" s="247">
        <v>71.3157099584907</v>
      </c>
      <c r="L14" s="340">
        <v>73.8034913428817</v>
      </c>
      <c r="M14" s="247"/>
      <c r="N14" s="347">
        <v>82.2810220261022</v>
      </c>
      <c r="O14" s="355">
        <v>92.3525776896899</v>
      </c>
      <c r="P14" s="348">
        <v>87.3167998578961</v>
      </c>
      <c r="Q14" s="247"/>
      <c r="R14" s="353">
        <v>77.6644366328858</v>
      </c>
      <c r="S14" s="84"/>
      <c r="T14" s="321">
        <v>79.123118761461</v>
      </c>
      <c r="U14" s="237">
        <v>-4.66145580502222</v>
      </c>
      <c r="V14" s="237">
        <v>-6.74755857659067</v>
      </c>
      <c r="W14" s="237">
        <v>-6.28978217539691</v>
      </c>
      <c r="X14" s="237">
        <v>4.24285224919177</v>
      </c>
      <c r="Y14" s="322">
        <v>9.13833999961418</v>
      </c>
      <c r="Z14" s="237"/>
      <c r="AA14" s="313">
        <v>-1.38844488083691</v>
      </c>
      <c r="AB14" s="327">
        <v>-20.4816381288384</v>
      </c>
      <c r="AC14" s="314">
        <v>-12.4992183157018</v>
      </c>
      <c r="AD14" s="237"/>
      <c r="AE14" s="325">
        <v>1.10704966396362</v>
      </c>
      <c r="AG14" s="32"/>
      <c r="AH14" s="333"/>
      <c r="AI14" s="333"/>
      <c r="AJ14" s="333"/>
      <c r="AK14" s="333"/>
      <c r="AL14" s="333"/>
      <c r="AM14" s="333"/>
      <c r="AN14" s="333"/>
      <c r="AO14" s="333"/>
      <c r="AP14" s="333"/>
      <c r="AQ14" s="333"/>
      <c r="AR14" s="334"/>
      <c r="AS14" s="334"/>
      <c r="AT14" s="334"/>
      <c r="AU14" s="334"/>
      <c r="AV14" s="334"/>
      <c r="AW14" s="334"/>
      <c r="AX14" s="334"/>
      <c r="AY14" s="334"/>
      <c r="AZ14" s="334"/>
      <c r="BA14" s="334"/>
      <c r="BB14" s="334"/>
      <c r="BC14" s="334"/>
      <c r="BD14" s="334"/>
      <c r="BE14" s="334"/>
      <c r="BF14" s="334"/>
      <c r="BG14" s="334"/>
      <c r="BH14" s="334"/>
      <c r="BI14" s="334"/>
      <c r="BJ14" s="334"/>
      <c r="BK14" s="334"/>
    </row>
    <row r="15" spans="1:63" ht="18" customHeight="1">
      <c r="A15" s="232"/>
      <c r="B15" s="297" t="s">
        <v>90</v>
      </c>
      <c r="C15" s="75"/>
      <c r="D15" s="300" t="s">
        <v>83</v>
      </c>
      <c r="E15" s="303" t="s">
        <v>84</v>
      </c>
      <c r="F15" s="75"/>
      <c r="G15" s="339">
        <v>107.816917079232</v>
      </c>
      <c r="H15" s="247">
        <v>67.9797580725982</v>
      </c>
      <c r="I15" s="247">
        <v>63.780498486701</v>
      </c>
      <c r="J15" s="247">
        <v>65.4426901645587</v>
      </c>
      <c r="K15" s="247">
        <v>67.8046276883606</v>
      </c>
      <c r="L15" s="340">
        <v>74.5648982982902</v>
      </c>
      <c r="M15" s="247"/>
      <c r="N15" s="347">
        <v>79.6757040347958</v>
      </c>
      <c r="O15" s="355">
        <v>88.2625943556954</v>
      </c>
      <c r="P15" s="348">
        <v>83.9691491952456</v>
      </c>
      <c r="Q15" s="247"/>
      <c r="R15" s="353">
        <v>77.2518271259918</v>
      </c>
      <c r="S15" s="84"/>
      <c r="T15" s="321">
        <v>-2.40571239493625</v>
      </c>
      <c r="U15" s="237">
        <v>-51.3038410888073</v>
      </c>
      <c r="V15" s="237">
        <v>-58.6761795687465</v>
      </c>
      <c r="W15" s="237">
        <v>-57.7150963587799</v>
      </c>
      <c r="X15" s="237">
        <v>-52.9082607928108</v>
      </c>
      <c r="Y15" s="322">
        <v>-46.9793030135152</v>
      </c>
      <c r="Z15" s="237"/>
      <c r="AA15" s="313">
        <v>-46.8032517464255</v>
      </c>
      <c r="AB15" s="327">
        <v>-47.1999499255511</v>
      </c>
      <c r="AC15" s="314">
        <v>-47.0124829159258</v>
      </c>
      <c r="AD15" s="237"/>
      <c r="AE15" s="325">
        <v>-46.989611750713</v>
      </c>
      <c r="AG15" s="32"/>
      <c r="AH15" s="333"/>
      <c r="AI15" s="333"/>
      <c r="AJ15" s="333"/>
      <c r="AK15" s="333"/>
      <c r="AL15" s="333"/>
      <c r="AM15" s="333"/>
      <c r="AN15" s="333"/>
      <c r="AO15" s="333"/>
      <c r="AP15" s="333"/>
      <c r="AQ15" s="333"/>
      <c r="AR15" s="334"/>
      <c r="AS15" s="334"/>
      <c r="AT15" s="334"/>
      <c r="AU15" s="334"/>
      <c r="AV15" s="334"/>
      <c r="AW15" s="334"/>
      <c r="AX15" s="334"/>
      <c r="AY15" s="334"/>
      <c r="AZ15" s="334"/>
      <c r="BA15" s="334"/>
      <c r="BB15" s="334"/>
      <c r="BC15" s="334"/>
      <c r="BD15" s="334"/>
      <c r="BE15" s="334"/>
      <c r="BF15" s="334"/>
      <c r="BG15" s="334"/>
      <c r="BH15" s="334"/>
      <c r="BI15" s="334"/>
      <c r="BJ15" s="334"/>
      <c r="BK15" s="334"/>
    </row>
    <row r="16" spans="1:63" ht="18" customHeight="1">
      <c r="A16" s="232"/>
      <c r="B16" s="297" t="s">
        <v>91</v>
      </c>
      <c r="C16" s="75"/>
      <c r="D16" s="300" t="s">
        <v>83</v>
      </c>
      <c r="E16" s="303" t="s">
        <v>84</v>
      </c>
      <c r="F16" s="75"/>
      <c r="G16" s="339">
        <v>147.719633351077</v>
      </c>
      <c r="H16" s="247">
        <v>82.0133044982698</v>
      </c>
      <c r="I16" s="247">
        <v>97.0990817141336</v>
      </c>
      <c r="J16" s="247">
        <v>94.3671819270694</v>
      </c>
      <c r="K16" s="247">
        <v>92.0822038860793</v>
      </c>
      <c r="L16" s="340">
        <v>102.656281075326</v>
      </c>
      <c r="M16" s="247"/>
      <c r="N16" s="347">
        <v>98.6875672078786</v>
      </c>
      <c r="O16" s="355">
        <v>101.21046313548</v>
      </c>
      <c r="P16" s="348">
        <v>99.9490151716795</v>
      </c>
      <c r="Q16" s="247"/>
      <c r="R16" s="353">
        <v>101.882776531427</v>
      </c>
      <c r="S16" s="84"/>
      <c r="T16" s="321">
        <v>55.9424321515641</v>
      </c>
      <c r="U16" s="237">
        <v>-35.4136801342243</v>
      </c>
      <c r="V16" s="237">
        <v>-29.4575750519816</v>
      </c>
      <c r="W16" s="237">
        <v>-31.6845024351689</v>
      </c>
      <c r="X16" s="237">
        <v>-30.8787809691656</v>
      </c>
      <c r="Y16" s="322">
        <v>-18.6183042253109</v>
      </c>
      <c r="Z16" s="237"/>
      <c r="AA16" s="313">
        <v>-43.9620349613878</v>
      </c>
      <c r="AB16" s="327">
        <v>-51.2957712340837</v>
      </c>
      <c r="AC16" s="314">
        <v>-47.931657967936</v>
      </c>
      <c r="AD16" s="237"/>
      <c r="AE16" s="325">
        <v>-29.7099350819382</v>
      </c>
      <c r="AG16" s="32"/>
      <c r="AH16" s="333"/>
      <c r="AI16" s="333"/>
      <c r="AJ16" s="333"/>
      <c r="AK16" s="333"/>
      <c r="AL16" s="333"/>
      <c r="AM16" s="333"/>
      <c r="AN16" s="333"/>
      <c r="AO16" s="333"/>
      <c r="AP16" s="333"/>
      <c r="AQ16" s="333"/>
      <c r="AR16" s="334"/>
      <c r="AS16" s="334"/>
      <c r="AT16" s="334"/>
      <c r="AU16" s="334"/>
      <c r="AV16" s="334"/>
      <c r="AW16" s="334"/>
      <c r="AX16" s="334"/>
      <c r="AY16" s="334"/>
      <c r="AZ16" s="334"/>
      <c r="BA16" s="334"/>
      <c r="BB16" s="334"/>
      <c r="BC16" s="334"/>
      <c r="BD16" s="334"/>
      <c r="BE16" s="334"/>
      <c r="BF16" s="334"/>
      <c r="BG16" s="334"/>
      <c r="BH16" s="334"/>
      <c r="BI16" s="334"/>
      <c r="BJ16" s="334"/>
      <c r="BK16" s="334"/>
    </row>
    <row r="17" spans="2:63" ht="18" customHeight="1">
      <c r="B17" s="297" t="s">
        <v>92</v>
      </c>
      <c r="C17" s="75"/>
      <c r="D17" s="300" t="s">
        <v>83</v>
      </c>
      <c r="E17" s="303" t="s">
        <v>84</v>
      </c>
      <c r="F17" s="75"/>
      <c r="G17" s="339">
        <v>107.688174077578</v>
      </c>
      <c r="H17" s="247">
        <v>48.9458857374548</v>
      </c>
      <c r="I17" s="247">
        <v>44.9789693587936</v>
      </c>
      <c r="J17" s="247">
        <v>46.1759085204564</v>
      </c>
      <c r="K17" s="247">
        <v>49.0418002432761</v>
      </c>
      <c r="L17" s="340">
        <v>59.3661475875118</v>
      </c>
      <c r="M17" s="247"/>
      <c r="N17" s="347">
        <v>69.7149751896974</v>
      </c>
      <c r="O17" s="355">
        <v>82.1232436815785</v>
      </c>
      <c r="P17" s="348">
        <v>75.919109435638</v>
      </c>
      <c r="Q17" s="247"/>
      <c r="R17" s="353">
        <v>64.095565258405</v>
      </c>
      <c r="S17" s="84"/>
      <c r="T17" s="321">
        <v>28.6925471598078</v>
      </c>
      <c r="U17" s="237">
        <v>-57.8994247840988</v>
      </c>
      <c r="V17" s="237">
        <v>-66.0536505045622</v>
      </c>
      <c r="W17" s="237">
        <v>-65.068460768624</v>
      </c>
      <c r="X17" s="237">
        <v>-56.8956425721107</v>
      </c>
      <c r="Y17" s="322">
        <v>-48.6809414202988</v>
      </c>
      <c r="Z17" s="237"/>
      <c r="AA17" s="313">
        <v>-45.308659346103</v>
      </c>
      <c r="AB17" s="327">
        <v>-42.7018016618608</v>
      </c>
      <c r="AC17" s="314">
        <v>-43.9289095053594</v>
      </c>
      <c r="AD17" s="237"/>
      <c r="AE17" s="325">
        <v>-47.1655938559834</v>
      </c>
      <c r="AG17" s="32"/>
      <c r="AH17" s="333"/>
      <c r="AI17" s="333"/>
      <c r="AJ17" s="333"/>
      <c r="AK17" s="333"/>
      <c r="AL17" s="333"/>
      <c r="AM17" s="333"/>
      <c r="AN17" s="333"/>
      <c r="AO17" s="333"/>
      <c r="AP17" s="333"/>
      <c r="AQ17" s="333"/>
      <c r="AR17" s="334"/>
      <c r="AS17" s="334"/>
      <c r="AT17" s="334"/>
      <c r="AU17" s="334"/>
      <c r="AV17" s="334"/>
      <c r="AW17" s="334"/>
      <c r="AX17" s="334"/>
      <c r="AY17" s="334"/>
      <c r="AZ17" s="334"/>
      <c r="BA17" s="334"/>
      <c r="BB17" s="334"/>
      <c r="BC17" s="334"/>
      <c r="BD17" s="334"/>
      <c r="BE17" s="334"/>
      <c r="BF17" s="334"/>
      <c r="BG17" s="334"/>
      <c r="BH17" s="334"/>
      <c r="BI17" s="334"/>
      <c r="BJ17" s="334"/>
      <c r="BK17" s="334"/>
    </row>
    <row r="18" spans="1:63" ht="18" customHeight="1">
      <c r="A18" s="232"/>
      <c r="B18" s="297" t="s">
        <v>93</v>
      </c>
      <c r="C18" s="75"/>
      <c r="D18" s="300" t="s">
        <v>83</v>
      </c>
      <c r="E18" s="303" t="s">
        <v>84</v>
      </c>
      <c r="F18" s="75"/>
      <c r="G18" s="339">
        <v>91.4309788092835</v>
      </c>
      <c r="H18" s="247">
        <v>60.1345834734835</v>
      </c>
      <c r="I18" s="247">
        <v>85.8208050229846</v>
      </c>
      <c r="J18" s="247">
        <v>88.7919957394326</v>
      </c>
      <c r="K18" s="247">
        <v>84.4446933512725</v>
      </c>
      <c r="L18" s="340">
        <v>82.1246112792914</v>
      </c>
      <c r="M18" s="247"/>
      <c r="N18" s="347">
        <v>83.6553414059872</v>
      </c>
      <c r="O18" s="355">
        <v>85.5085278618679</v>
      </c>
      <c r="P18" s="348">
        <v>84.5819346339275</v>
      </c>
      <c r="Q18" s="247"/>
      <c r="R18" s="353">
        <v>82.8267036663303</v>
      </c>
      <c r="S18" s="84"/>
      <c r="T18" s="321">
        <v>42.7943609207186</v>
      </c>
      <c r="U18" s="237">
        <v>-25.70832759988</v>
      </c>
      <c r="V18" s="237">
        <v>0.0192553079326171</v>
      </c>
      <c r="W18" s="237">
        <v>1.85354789054587</v>
      </c>
      <c r="X18" s="237">
        <v>2.44971108688197</v>
      </c>
      <c r="Y18" s="322">
        <v>2.55841894153362</v>
      </c>
      <c r="Z18" s="237"/>
      <c r="AA18" s="313">
        <v>3.44453154444651</v>
      </c>
      <c r="AB18" s="327">
        <v>-4.11906794934811</v>
      </c>
      <c r="AC18" s="314">
        <v>-0.522124977687634</v>
      </c>
      <c r="AD18" s="237"/>
      <c r="AE18" s="325">
        <v>1.64007560900265</v>
      </c>
      <c r="AG18" s="32"/>
      <c r="AH18" s="333"/>
      <c r="AI18" s="333"/>
      <c r="AJ18" s="333"/>
      <c r="AK18" s="333"/>
      <c r="AL18" s="333"/>
      <c r="AM18" s="333"/>
      <c r="AN18" s="333"/>
      <c r="AO18" s="333"/>
      <c r="AP18" s="333"/>
      <c r="AQ18" s="333"/>
      <c r="AR18" s="334"/>
      <c r="AS18" s="334"/>
      <c r="AT18" s="334"/>
      <c r="AU18" s="334"/>
      <c r="AV18" s="334"/>
      <c r="AW18" s="334"/>
      <c r="AX18" s="334"/>
      <c r="AY18" s="334"/>
      <c r="AZ18" s="334"/>
      <c r="BA18" s="334"/>
      <c r="BB18" s="334"/>
      <c r="BC18" s="334"/>
      <c r="BD18" s="334"/>
      <c r="BE18" s="334"/>
      <c r="BF18" s="334"/>
      <c r="BG18" s="334"/>
      <c r="BH18" s="334"/>
      <c r="BI18" s="334"/>
      <c r="BJ18" s="334"/>
      <c r="BK18" s="334"/>
    </row>
    <row r="19" spans="1:63" ht="18" customHeight="1">
      <c r="A19" s="232"/>
      <c r="B19" s="297" t="s">
        <v>94</v>
      </c>
      <c r="C19" s="75"/>
      <c r="D19" s="300" t="s">
        <v>83</v>
      </c>
      <c r="E19" s="303" t="s">
        <v>84</v>
      </c>
      <c r="F19" s="75"/>
      <c r="G19" s="339">
        <v>142.993833786159</v>
      </c>
      <c r="H19" s="247">
        <v>53.8384150551382</v>
      </c>
      <c r="I19" s="247">
        <v>50.1437607479622</v>
      </c>
      <c r="J19" s="247">
        <v>52.722021735656</v>
      </c>
      <c r="K19" s="247">
        <v>58.7818249960044</v>
      </c>
      <c r="L19" s="340">
        <v>71.6959712641841</v>
      </c>
      <c r="M19" s="247"/>
      <c r="N19" s="347">
        <v>90.1110781524692</v>
      </c>
      <c r="O19" s="355">
        <v>108.194545309253</v>
      </c>
      <c r="P19" s="348">
        <v>99.1528117308614</v>
      </c>
      <c r="Q19" s="247"/>
      <c r="R19" s="353">
        <v>79.5407828260919</v>
      </c>
      <c r="S19" s="84"/>
      <c r="T19" s="321">
        <v>21.0913691936951</v>
      </c>
      <c r="U19" s="237">
        <v>-62.4255640065089</v>
      </c>
      <c r="V19" s="237">
        <v>-66.9525429800805</v>
      </c>
      <c r="W19" s="237">
        <v>-59.5976642827348</v>
      </c>
      <c r="X19" s="237">
        <v>-50.1294495361938</v>
      </c>
      <c r="Y19" s="322">
        <v>-45.8052605914882</v>
      </c>
      <c r="Z19" s="237"/>
      <c r="AA19" s="313">
        <v>-29.8223888865611</v>
      </c>
      <c r="AB19" s="327">
        <v>-27.6043945206224</v>
      </c>
      <c r="AC19" s="314">
        <v>-28.6293957536062</v>
      </c>
      <c r="AD19" s="237"/>
      <c r="AE19" s="325">
        <v>-40.724591308659</v>
      </c>
      <c r="AG19" s="32"/>
      <c r="AH19" s="333"/>
      <c r="AI19" s="333"/>
      <c r="AJ19" s="333"/>
      <c r="AK19" s="333"/>
      <c r="AL19" s="333"/>
      <c r="AM19" s="333"/>
      <c r="AN19" s="333"/>
      <c r="AO19" s="333"/>
      <c r="AP19" s="333"/>
      <c r="AQ19" s="333"/>
      <c r="AR19" s="334"/>
      <c r="AS19" s="334"/>
      <c r="AT19" s="334"/>
      <c r="AU19" s="334"/>
      <c r="AV19" s="334"/>
      <c r="AW19" s="334"/>
      <c r="AX19" s="334"/>
      <c r="AY19" s="334"/>
      <c r="AZ19" s="334"/>
      <c r="BA19" s="334"/>
      <c r="BB19" s="334"/>
      <c r="BC19" s="334"/>
      <c r="BD19" s="334"/>
      <c r="BE19" s="334"/>
      <c r="BF19" s="334"/>
      <c r="BG19" s="334"/>
      <c r="BH19" s="334"/>
      <c r="BI19" s="334"/>
      <c r="BJ19" s="334"/>
      <c r="BK19" s="334"/>
    </row>
    <row r="20" spans="1:63" ht="18" customHeight="1">
      <c r="A20" s="232"/>
      <c r="B20" s="298" t="s">
        <v>95</v>
      </c>
      <c r="C20" s="75"/>
      <c r="D20" s="301" t="s">
        <v>83</v>
      </c>
      <c r="E20" s="304" t="s">
        <v>84</v>
      </c>
      <c r="F20" s="75"/>
      <c r="G20" s="341">
        <v>82.4460508039292</v>
      </c>
      <c r="H20" s="342">
        <v>56.1652880454877</v>
      </c>
      <c r="I20" s="342">
        <v>56.5142157068481</v>
      </c>
      <c r="J20" s="342">
        <v>55.6825615812772</v>
      </c>
      <c r="K20" s="342">
        <v>55.8193901330055</v>
      </c>
      <c r="L20" s="343">
        <v>61.3255012541095</v>
      </c>
      <c r="M20" s="247"/>
      <c r="N20" s="349">
        <v>58.8309005606019</v>
      </c>
      <c r="O20" s="350">
        <v>63.1398963735747</v>
      </c>
      <c r="P20" s="351">
        <v>60.9853984670883</v>
      </c>
      <c r="Q20" s="247"/>
      <c r="R20" s="354">
        <v>61.2283290292463</v>
      </c>
      <c r="S20" s="84"/>
      <c r="T20" s="269">
        <v>-45.2525583971976</v>
      </c>
      <c r="U20" s="323">
        <v>-75.5149266737494</v>
      </c>
      <c r="V20" s="323">
        <v>-77.4936658677497</v>
      </c>
      <c r="W20" s="323">
        <v>-77.3380685558944</v>
      </c>
      <c r="X20" s="323">
        <v>-71.051977760462</v>
      </c>
      <c r="Y20" s="324">
        <v>-71.3330111997166</v>
      </c>
      <c r="Z20" s="237"/>
      <c r="AA20" s="315">
        <v>-62.188514184988</v>
      </c>
      <c r="AB20" s="316">
        <v>-63.0665540845836</v>
      </c>
      <c r="AC20" s="317">
        <v>-62.6481925326903</v>
      </c>
      <c r="AD20" s="237"/>
      <c r="AE20" s="326">
        <v>-69.3017380168276</v>
      </c>
      <c r="AG20" s="32"/>
      <c r="AH20" s="333"/>
      <c r="AI20" s="333"/>
      <c r="AJ20" s="333"/>
      <c r="AK20" s="333"/>
      <c r="AL20" s="333"/>
      <c r="AM20" s="333"/>
      <c r="AN20" s="333"/>
      <c r="AO20" s="333"/>
      <c r="AP20" s="333"/>
      <c r="AQ20" s="333"/>
      <c r="AR20" s="334"/>
      <c r="AS20" s="334"/>
      <c r="AT20" s="334"/>
      <c r="AU20" s="334"/>
      <c r="AV20" s="334"/>
      <c r="AW20" s="334"/>
      <c r="AX20" s="334"/>
      <c r="AY20" s="334"/>
      <c r="AZ20" s="334"/>
      <c r="BA20" s="334"/>
      <c r="BB20" s="334"/>
      <c r="BC20" s="334"/>
      <c r="BD20" s="334"/>
      <c r="BE20" s="334"/>
      <c r="BF20" s="334"/>
      <c r="BG20" s="334"/>
      <c r="BH20" s="334"/>
      <c r="BI20" s="334"/>
      <c r="BJ20" s="334"/>
      <c r="BK20" s="334"/>
    </row>
    <row r="21" spans="1:63" ht="18" customHeight="1">
      <c r="A21" s="232"/>
      <c r="B21" s="75"/>
      <c r="C21" s="75"/>
      <c r="D21" s="238"/>
      <c r="E21" s="239"/>
      <c r="F21" s="75"/>
      <c r="G21" s="247"/>
      <c r="H21" s="247"/>
      <c r="I21" s="247"/>
      <c r="J21" s="247"/>
      <c r="K21" s="247"/>
      <c r="L21" s="247"/>
      <c r="M21" s="247"/>
      <c r="N21" s="247"/>
      <c r="O21" s="247"/>
      <c r="P21" s="247"/>
      <c r="Q21" s="247"/>
      <c r="R21" s="247"/>
      <c r="S21" s="84"/>
      <c r="T21" s="237"/>
      <c r="U21" s="237"/>
      <c r="V21" s="237"/>
      <c r="W21" s="237"/>
      <c r="X21" s="237"/>
      <c r="Y21" s="237"/>
      <c r="Z21" s="237"/>
      <c r="AA21" s="237"/>
      <c r="AB21" s="237"/>
      <c r="AC21" s="237"/>
      <c r="AD21" s="237"/>
      <c r="AE21" s="237"/>
      <c r="AG21" s="32"/>
      <c r="AH21" s="333"/>
      <c r="AI21" s="333"/>
      <c r="AJ21" s="333"/>
      <c r="AK21" s="333"/>
      <c r="AL21" s="333"/>
      <c r="AM21" s="333"/>
      <c r="AN21" s="333"/>
      <c r="AO21" s="333"/>
      <c r="AP21" s="333"/>
      <c r="AQ21" s="333"/>
      <c r="AR21" s="334"/>
      <c r="AS21" s="334"/>
      <c r="AT21" s="334"/>
      <c r="AU21" s="334"/>
      <c r="AV21" s="334"/>
      <c r="AW21" s="334"/>
      <c r="AX21" s="334"/>
      <c r="AY21" s="334"/>
      <c r="AZ21" s="334"/>
      <c r="BA21" s="334"/>
      <c r="BB21" s="334"/>
      <c r="BC21" s="334"/>
      <c r="BD21" s="334"/>
      <c r="BE21" s="334"/>
      <c r="BF21" s="334"/>
      <c r="BG21" s="334"/>
      <c r="BH21" s="334"/>
      <c r="BI21" s="334"/>
      <c r="BJ21" s="334"/>
      <c r="BK21" s="334"/>
    </row>
    <row r="22" spans="1:63" ht="18" customHeight="1">
      <c r="A22" s="232"/>
      <c r="B22" s="75"/>
      <c r="C22" s="75"/>
      <c r="D22" s="238"/>
      <c r="E22" s="239"/>
      <c r="F22" s="75"/>
      <c r="G22" s="247"/>
      <c r="H22" s="247"/>
      <c r="I22" s="247"/>
      <c r="J22" s="247"/>
      <c r="K22" s="247"/>
      <c r="L22" s="247"/>
      <c r="M22" s="247"/>
      <c r="N22" s="247"/>
      <c r="O22" s="247"/>
      <c r="P22" s="247"/>
      <c r="Q22" s="247"/>
      <c r="R22" s="247"/>
      <c r="S22" s="84"/>
      <c r="T22" s="237"/>
      <c r="U22" s="237"/>
      <c r="V22" s="237"/>
      <c r="W22" s="237"/>
      <c r="X22" s="237"/>
      <c r="Y22" s="237"/>
      <c r="Z22" s="237"/>
      <c r="AA22" s="237"/>
      <c r="AB22" s="237"/>
      <c r="AC22" s="237"/>
      <c r="AD22" s="237"/>
      <c r="AE22" s="237"/>
      <c r="AG22" s="32"/>
      <c r="AH22" s="333"/>
      <c r="AI22" s="333"/>
      <c r="AJ22" s="333"/>
      <c r="AK22" s="333"/>
      <c r="AL22" s="333"/>
      <c r="AM22" s="333"/>
      <c r="AN22" s="333"/>
      <c r="AO22" s="333"/>
      <c r="AP22" s="333"/>
      <c r="AQ22" s="333"/>
      <c r="AR22" s="334"/>
      <c r="AS22" s="334"/>
      <c r="AT22" s="334"/>
      <c r="AU22" s="334"/>
      <c r="AV22" s="334"/>
      <c r="AW22" s="334"/>
      <c r="AX22" s="334"/>
      <c r="AY22" s="334"/>
      <c r="AZ22" s="334"/>
      <c r="BA22" s="334"/>
      <c r="BB22" s="334"/>
      <c r="BC22" s="334"/>
      <c r="BD22" s="334"/>
      <c r="BE22" s="334"/>
      <c r="BF22" s="334"/>
      <c r="BG22" s="334"/>
      <c r="BH22" s="334"/>
      <c r="BI22" s="334"/>
      <c r="BJ22" s="334"/>
      <c r="BK22" s="334"/>
    </row>
    <row r="23" spans="1:63" ht="18" customHeight="1">
      <c r="A23" s="232"/>
      <c r="B23" s="75"/>
      <c r="C23" s="75"/>
      <c r="D23" s="238"/>
      <c r="E23" s="239"/>
      <c r="F23" s="75"/>
      <c r="G23" s="247"/>
      <c r="H23" s="247"/>
      <c r="I23" s="247"/>
      <c r="J23" s="247"/>
      <c r="K23" s="247"/>
      <c r="L23" s="247"/>
      <c r="M23" s="247"/>
      <c r="N23" s="247"/>
      <c r="O23" s="247"/>
      <c r="P23" s="247"/>
      <c r="Q23" s="247"/>
      <c r="R23" s="247"/>
      <c r="S23" s="84"/>
      <c r="T23" s="237"/>
      <c r="U23" s="237"/>
      <c r="V23" s="237"/>
      <c r="W23" s="237"/>
      <c r="X23" s="237"/>
      <c r="Y23" s="237"/>
      <c r="Z23" s="237"/>
      <c r="AA23" s="237"/>
      <c r="AB23" s="237"/>
      <c r="AC23" s="237"/>
      <c r="AD23" s="237"/>
      <c r="AE23" s="237"/>
      <c r="AG23" s="32"/>
      <c r="AH23" s="333"/>
      <c r="AI23" s="333"/>
      <c r="AJ23" s="333"/>
      <c r="AK23" s="333"/>
      <c r="AL23" s="333"/>
      <c r="AM23" s="333"/>
      <c r="AN23" s="333"/>
      <c r="AO23" s="333"/>
      <c r="AP23" s="333"/>
      <c r="AQ23" s="333"/>
      <c r="AR23" s="334"/>
      <c r="AS23" s="334"/>
      <c r="AT23" s="334"/>
      <c r="AU23" s="334"/>
      <c r="AV23" s="334"/>
      <c r="AW23" s="334"/>
      <c r="AX23" s="334"/>
      <c r="AY23" s="334"/>
      <c r="AZ23" s="334"/>
      <c r="BA23" s="334"/>
      <c r="BB23" s="334"/>
      <c r="BC23" s="334"/>
      <c r="BD23" s="334"/>
      <c r="BE23" s="334"/>
      <c r="BF23" s="334"/>
      <c r="BG23" s="334"/>
      <c r="BH23" s="334"/>
      <c r="BI23" s="334"/>
      <c r="BJ23" s="334"/>
      <c r="BK23" s="334"/>
    </row>
    <row r="24" spans="2:63" ht="18" customHeight="1">
      <c r="B24" s="330"/>
      <c r="C24" s="75"/>
      <c r="D24" s="238"/>
      <c r="E24" s="239"/>
      <c r="F24" s="134"/>
      <c r="G24" s="247"/>
      <c r="H24" s="247"/>
      <c r="I24" s="247"/>
      <c r="J24" s="247"/>
      <c r="K24" s="247"/>
      <c r="L24" s="247"/>
      <c r="M24" s="247"/>
      <c r="N24" s="247"/>
      <c r="O24" s="247"/>
      <c r="P24" s="247"/>
      <c r="Q24" s="247"/>
      <c r="R24" s="247"/>
      <c r="S24" s="84"/>
      <c r="T24" s="237"/>
      <c r="U24" s="237"/>
      <c r="V24" s="237"/>
      <c r="W24" s="237"/>
      <c r="X24" s="237"/>
      <c r="Y24" s="237"/>
      <c r="Z24" s="237"/>
      <c r="AA24" s="237"/>
      <c r="AB24" s="237"/>
      <c r="AC24" s="237"/>
      <c r="AD24" s="237"/>
      <c r="AE24" s="237"/>
      <c r="AG24" s="32"/>
      <c r="AH24" s="333"/>
      <c r="AI24" s="333"/>
      <c r="AJ24" s="333"/>
      <c r="AK24" s="333"/>
      <c r="AL24" s="333"/>
      <c r="AM24" s="333"/>
      <c r="AN24" s="333"/>
      <c r="AO24" s="333"/>
      <c r="AP24" s="333"/>
      <c r="AQ24" s="333"/>
      <c r="AR24" s="334"/>
      <c r="AS24" s="334"/>
      <c r="AT24" s="334"/>
      <c r="AU24" s="334"/>
      <c r="AV24" s="334"/>
      <c r="AW24" s="334"/>
      <c r="AX24" s="334"/>
      <c r="AY24" s="334"/>
      <c r="AZ24" s="334"/>
      <c r="BA24" s="334"/>
      <c r="BB24" s="334"/>
      <c r="BC24" s="334"/>
      <c r="BD24" s="334"/>
      <c r="BE24" s="334"/>
      <c r="BF24" s="334"/>
      <c r="BG24" s="334"/>
      <c r="BH24" s="334"/>
      <c r="BI24" s="334"/>
      <c r="BJ24" s="334"/>
      <c r="BK24" s="334"/>
    </row>
    <row r="25" spans="2:63" ht="18" customHeight="1">
      <c r="B25" s="75"/>
      <c r="C25" s="75"/>
      <c r="D25" s="238"/>
      <c r="E25" s="239"/>
      <c r="F25" s="75"/>
      <c r="G25" s="247"/>
      <c r="H25" s="247"/>
      <c r="I25" s="247"/>
      <c r="J25" s="247"/>
      <c r="K25" s="247"/>
      <c r="L25" s="247"/>
      <c r="M25" s="247"/>
      <c r="N25" s="247"/>
      <c r="O25" s="247"/>
      <c r="P25" s="247"/>
      <c r="Q25" s="247"/>
      <c r="R25" s="247"/>
      <c r="S25" s="84"/>
      <c r="T25" s="237"/>
      <c r="U25" s="237"/>
      <c r="V25" s="237"/>
      <c r="W25" s="237"/>
      <c r="X25" s="237"/>
      <c r="Y25" s="237"/>
      <c r="Z25" s="237"/>
      <c r="AA25" s="237"/>
      <c r="AB25" s="237"/>
      <c r="AC25" s="237"/>
      <c r="AD25" s="237"/>
      <c r="AE25" s="237"/>
      <c r="AG25" s="32"/>
      <c r="AH25" s="333"/>
      <c r="AI25" s="333"/>
      <c r="AJ25" s="333"/>
      <c r="AK25" s="333"/>
      <c r="AL25" s="333"/>
      <c r="AM25" s="333"/>
      <c r="AN25" s="333"/>
      <c r="AO25" s="333"/>
      <c r="AP25" s="333"/>
      <c r="AQ25" s="333"/>
      <c r="AR25" s="334"/>
      <c r="AS25" s="334"/>
      <c r="AT25" s="334"/>
      <c r="AU25" s="334"/>
      <c r="AV25" s="334"/>
      <c r="AW25" s="334"/>
      <c r="AX25" s="334"/>
      <c r="AY25" s="334"/>
      <c r="AZ25" s="334"/>
      <c r="BA25" s="334"/>
      <c r="BB25" s="334"/>
      <c r="BC25" s="334"/>
      <c r="BD25" s="334"/>
      <c r="BE25" s="334"/>
      <c r="BF25" s="334"/>
      <c r="BG25" s="334"/>
      <c r="BH25" s="334"/>
      <c r="BI25" s="334"/>
      <c r="BJ25" s="334"/>
      <c r="BK25" s="334"/>
    </row>
    <row r="26" spans="3:63" ht="18" customHeight="1">
      <c r="C26" s="75"/>
      <c r="D26" s="238"/>
      <c r="E26" s="239"/>
      <c r="G26" s="247"/>
      <c r="H26" s="247"/>
      <c r="I26" s="247"/>
      <c r="J26" s="247"/>
      <c r="K26" s="247"/>
      <c r="L26" s="247"/>
      <c r="M26" s="247"/>
      <c r="N26" s="247"/>
      <c r="O26" s="247"/>
      <c r="P26" s="247"/>
      <c r="Q26" s="247"/>
      <c r="R26" s="247"/>
      <c r="T26" s="237"/>
      <c r="U26" s="237"/>
      <c r="V26" s="237"/>
      <c r="W26" s="237"/>
      <c r="X26" s="237"/>
      <c r="Y26" s="237"/>
      <c r="Z26" s="237"/>
      <c r="AA26" s="237"/>
      <c r="AB26" s="237"/>
      <c r="AC26" s="237"/>
      <c r="AD26" s="237"/>
      <c r="AE26" s="237"/>
      <c r="AG26" s="32"/>
      <c r="AH26" s="333"/>
      <c r="AI26" s="333"/>
      <c r="AJ26" s="333"/>
      <c r="AK26" s="333"/>
      <c r="AL26" s="333"/>
      <c r="AM26" s="333"/>
      <c r="AN26" s="333"/>
      <c r="AO26" s="333"/>
      <c r="AP26" s="333"/>
      <c r="AQ26" s="333"/>
      <c r="AR26" s="334"/>
      <c r="AS26" s="334"/>
      <c r="AT26" s="334"/>
      <c r="AU26" s="334"/>
      <c r="AV26" s="334"/>
      <c r="AW26" s="334"/>
      <c r="AX26" s="334"/>
      <c r="AY26" s="334"/>
      <c r="AZ26" s="334"/>
      <c r="BA26" s="334"/>
      <c r="BB26" s="334"/>
      <c r="BC26" s="334"/>
      <c r="BD26" s="334"/>
      <c r="BE26" s="334"/>
      <c r="BF26" s="334"/>
      <c r="BG26" s="334"/>
      <c r="BH26" s="334"/>
      <c r="BI26" s="334"/>
      <c r="BJ26" s="334"/>
      <c r="BK26" s="334"/>
    </row>
    <row r="27" spans="3:63" ht="15" customHeight="1">
      <c r="C27" s="75"/>
      <c r="D27" s="213" t="s">
        <v>72</v>
      </c>
      <c r="E27" s="214"/>
      <c r="G27" s="215" t="s">
        <v>106</v>
      </c>
      <c r="H27" s="216"/>
      <c r="I27" s="216"/>
      <c r="J27" s="216"/>
      <c r="K27" s="216"/>
      <c r="L27" s="216"/>
      <c r="M27" s="216"/>
      <c r="N27" s="216"/>
      <c r="O27" s="216"/>
      <c r="P27" s="216"/>
      <c r="Q27" s="216"/>
      <c r="R27" s="216"/>
      <c r="T27" s="215" t="s">
        <v>107</v>
      </c>
      <c r="U27" s="216"/>
      <c r="V27" s="216"/>
      <c r="W27" s="216"/>
      <c r="X27" s="216"/>
      <c r="Y27" s="216"/>
      <c r="Z27" s="216"/>
      <c r="AA27" s="216"/>
      <c r="AB27" s="216"/>
      <c r="AC27" s="216"/>
      <c r="AD27" s="216"/>
      <c r="AE27" s="216"/>
      <c r="AG27" s="32"/>
      <c r="AH27" s="333"/>
      <c r="AI27" s="333"/>
      <c r="AJ27" s="333"/>
      <c r="AK27" s="333"/>
      <c r="AL27" s="333"/>
      <c r="AM27" s="333"/>
      <c r="AN27" s="333"/>
      <c r="AO27" s="333"/>
      <c r="AP27" s="333"/>
      <c r="AQ27" s="333"/>
      <c r="AR27" s="334"/>
      <c r="AS27" s="334"/>
      <c r="AT27" s="334"/>
      <c r="AU27" s="334"/>
      <c r="AV27" s="334"/>
      <c r="AW27" s="334"/>
      <c r="AX27" s="334"/>
      <c r="AY27" s="334"/>
      <c r="AZ27" s="334"/>
      <c r="BA27" s="334"/>
      <c r="BB27" s="334"/>
      <c r="BC27" s="334"/>
      <c r="BD27" s="334"/>
      <c r="BE27" s="334"/>
      <c r="BF27" s="334"/>
      <c r="BG27" s="334"/>
      <c r="BH27" s="334"/>
      <c r="BI27" s="334"/>
      <c r="BJ27" s="334"/>
      <c r="BK27" s="334"/>
    </row>
    <row r="28" spans="1:63" ht="18" customHeight="1">
      <c r="A28" s="217"/>
      <c r="B28" s="328"/>
      <c r="C28" s="75"/>
      <c r="D28" s="218" t="s">
        <v>75</v>
      </c>
      <c r="E28" s="219" t="s">
        <v>76</v>
      </c>
      <c r="F28" s="220"/>
      <c r="G28" s="221" t="s">
        <v>12</v>
      </c>
      <c r="H28" s="222" t="s">
        <v>13</v>
      </c>
      <c r="I28" s="222" t="s">
        <v>77</v>
      </c>
      <c r="J28" s="222" t="s">
        <v>15</v>
      </c>
      <c r="K28" s="222" t="s">
        <v>78</v>
      </c>
      <c r="L28" s="223" t="s">
        <v>79</v>
      </c>
      <c r="M28" s="220"/>
      <c r="N28" s="221" t="s">
        <v>17</v>
      </c>
      <c r="O28" s="222" t="s">
        <v>18</v>
      </c>
      <c r="P28" s="223" t="s">
        <v>80</v>
      </c>
      <c r="Q28" s="207"/>
      <c r="R28" s="224" t="s">
        <v>81</v>
      </c>
      <c r="S28" s="207"/>
      <c r="T28" s="221" t="s">
        <v>12</v>
      </c>
      <c r="U28" s="222" t="s">
        <v>13</v>
      </c>
      <c r="V28" s="222" t="s">
        <v>77</v>
      </c>
      <c r="W28" s="222" t="s">
        <v>15</v>
      </c>
      <c r="X28" s="222" t="s">
        <v>78</v>
      </c>
      <c r="Y28" s="223" t="s">
        <v>79</v>
      </c>
      <c r="Z28" s="207"/>
      <c r="AA28" s="221" t="s">
        <v>17</v>
      </c>
      <c r="AB28" s="222" t="s">
        <v>18</v>
      </c>
      <c r="AC28" s="223" t="s">
        <v>80</v>
      </c>
      <c r="AD28" s="63"/>
      <c r="AE28" s="225" t="s">
        <v>81</v>
      </c>
      <c r="AG28" s="32"/>
      <c r="AH28" s="333"/>
      <c r="AI28" s="333"/>
      <c r="AJ28" s="333"/>
      <c r="AK28" s="333"/>
      <c r="AL28" s="333"/>
      <c r="AM28" s="333"/>
      <c r="AN28" s="333"/>
      <c r="AO28" s="333"/>
      <c r="AP28" s="333"/>
      <c r="AQ28" s="333"/>
      <c r="AR28" s="334"/>
      <c r="AS28" s="334"/>
      <c r="AT28" s="334"/>
      <c r="AU28" s="334"/>
      <c r="AV28" s="334"/>
      <c r="AW28" s="334"/>
      <c r="AX28" s="334"/>
      <c r="AY28" s="334"/>
      <c r="AZ28" s="334"/>
      <c r="BA28" s="334"/>
      <c r="BB28" s="334"/>
      <c r="BC28" s="334"/>
      <c r="BD28" s="334"/>
      <c r="BE28" s="334"/>
      <c r="BF28" s="334"/>
      <c r="BG28" s="334"/>
      <c r="BH28" s="334"/>
      <c r="BI28" s="334"/>
      <c r="BJ28" s="334"/>
      <c r="BK28" s="334"/>
    </row>
    <row r="29" spans="1:63" ht="18" customHeight="1">
      <c r="A29" s="217"/>
      <c r="B29" s="328"/>
      <c r="C29" s="75"/>
      <c r="D29" s="226"/>
      <c r="E29" s="227"/>
      <c r="F29" s="220"/>
      <c r="G29" s="290"/>
      <c r="H29" s="291"/>
      <c r="I29" s="291"/>
      <c r="J29" s="291"/>
      <c r="K29" s="291"/>
      <c r="L29" s="292"/>
      <c r="M29" s="220"/>
      <c r="N29" s="290"/>
      <c r="O29" s="291"/>
      <c r="P29" s="292"/>
      <c r="Q29" s="207"/>
      <c r="R29" s="293"/>
      <c r="S29" s="207"/>
      <c r="T29" s="290"/>
      <c r="U29" s="291"/>
      <c r="V29" s="291"/>
      <c r="W29" s="291"/>
      <c r="X29" s="291"/>
      <c r="Y29" s="292"/>
      <c r="Z29" s="207"/>
      <c r="AA29" s="290"/>
      <c r="AB29" s="291"/>
      <c r="AC29" s="292"/>
      <c r="AD29" s="63"/>
      <c r="AE29" s="294"/>
      <c r="AG29" s="32"/>
      <c r="AH29" s="333"/>
      <c r="AI29" s="333"/>
      <c r="AJ29" s="333"/>
      <c r="AK29" s="333"/>
      <c r="AL29" s="333"/>
      <c r="AM29" s="333"/>
      <c r="AN29" s="333"/>
      <c r="AO29" s="333"/>
      <c r="AP29" s="333"/>
      <c r="AQ29" s="333"/>
      <c r="AR29" s="334"/>
      <c r="AS29" s="334"/>
      <c r="AT29" s="334"/>
      <c r="AU29" s="334"/>
      <c r="AV29" s="334"/>
      <c r="AW29" s="334"/>
      <c r="AX29" s="334"/>
      <c r="AY29" s="334"/>
      <c r="AZ29" s="334"/>
      <c r="BA29" s="334"/>
      <c r="BB29" s="334"/>
      <c r="BC29" s="334"/>
      <c r="BD29" s="334"/>
      <c r="BE29" s="334"/>
      <c r="BF29" s="334"/>
      <c r="BG29" s="334"/>
      <c r="BH29" s="334"/>
      <c r="BI29" s="334"/>
      <c r="BJ29" s="334"/>
      <c r="BK29" s="334"/>
    </row>
    <row r="30" spans="1:63" ht="6" customHeight="1">
      <c r="A30" s="228"/>
      <c r="B30" s="329"/>
      <c r="C30" s="75"/>
      <c r="D30" s="75"/>
      <c r="E30" s="239"/>
      <c r="F30" s="162"/>
      <c r="G30" s="231"/>
      <c r="H30" s="231"/>
      <c r="I30" s="231"/>
      <c r="J30" s="231"/>
      <c r="K30" s="231"/>
      <c r="L30" s="231"/>
      <c r="M30" s="162"/>
      <c r="N30" s="231"/>
      <c r="O30" s="231"/>
      <c r="P30" s="231"/>
      <c r="Q30" s="162"/>
      <c r="R30" s="231"/>
      <c r="S30" s="162"/>
      <c r="T30" s="231"/>
      <c r="U30" s="231"/>
      <c r="V30" s="231"/>
      <c r="W30" s="231"/>
      <c r="X30" s="231"/>
      <c r="Y30" s="231"/>
      <c r="Z30" s="162"/>
      <c r="AA30" s="231"/>
      <c r="AB30" s="231"/>
      <c r="AC30" s="231"/>
      <c r="AD30" s="162"/>
      <c r="AE30" s="231"/>
      <c r="AF30" s="162"/>
      <c r="AG30" s="32"/>
      <c r="AH30" s="333"/>
      <c r="AI30" s="333"/>
      <c r="AJ30" s="333"/>
      <c r="AK30" s="333"/>
      <c r="AL30" s="333"/>
      <c r="AM30" s="333"/>
      <c r="AN30" s="333"/>
      <c r="AO30" s="333"/>
      <c r="AP30" s="333"/>
      <c r="AQ30" s="333"/>
      <c r="AR30" s="334"/>
      <c r="AS30" s="334"/>
      <c r="AT30" s="334"/>
      <c r="AU30" s="334"/>
      <c r="AV30" s="334"/>
      <c r="AW30" s="334"/>
      <c r="AX30" s="334"/>
      <c r="AY30" s="334"/>
      <c r="AZ30" s="334"/>
      <c r="BA30" s="334"/>
      <c r="BB30" s="334"/>
      <c r="BC30" s="334"/>
      <c r="BD30" s="334"/>
      <c r="BE30" s="334"/>
      <c r="BF30" s="334"/>
      <c r="BG30" s="334"/>
      <c r="BH30" s="334"/>
      <c r="BI30" s="334"/>
      <c r="BJ30" s="334"/>
      <c r="BK30" s="334"/>
    </row>
    <row r="31" spans="1:63" ht="18" customHeight="1">
      <c r="A31" s="232"/>
      <c r="B31" s="295" t="s">
        <v>82</v>
      </c>
      <c r="C31" s="75"/>
      <c r="D31" s="299" t="s">
        <v>83</v>
      </c>
      <c r="E31" s="302" t="s">
        <v>84</v>
      </c>
      <c r="F31" s="78"/>
      <c r="G31" s="142">
        <v>114.398365967706</v>
      </c>
      <c r="H31" s="143">
        <v>84.9210036896324</v>
      </c>
      <c r="I31" s="143">
        <v>85.1951013735661</v>
      </c>
      <c r="J31" s="143">
        <v>87.0685879545067</v>
      </c>
      <c r="K31" s="143">
        <v>93.2387505784077</v>
      </c>
      <c r="L31" s="165">
        <v>92.9643619127639</v>
      </c>
      <c r="M31" s="246"/>
      <c r="N31" s="344">
        <v>145.758986142568</v>
      </c>
      <c r="O31" s="345">
        <v>184.931241567424</v>
      </c>
      <c r="P31" s="346">
        <v>165.345113854996</v>
      </c>
      <c r="Q31" s="246"/>
      <c r="R31" s="352">
        <v>113.644576753401</v>
      </c>
      <c r="S31" s="85"/>
      <c r="T31" s="113">
        <v>-21.4535045070559</v>
      </c>
      <c r="U31" s="114">
        <v>-22.7949227327777</v>
      </c>
      <c r="V31" s="114">
        <v>-27.8933701248199</v>
      </c>
      <c r="W31" s="114">
        <v>-28.5965580581571</v>
      </c>
      <c r="X31" s="114">
        <v>-23.1306019616321</v>
      </c>
      <c r="Y31" s="119">
        <v>-24.6671055249335</v>
      </c>
      <c r="Z31" s="234"/>
      <c r="AA31" s="310">
        <v>-16.6712181198529</v>
      </c>
      <c r="AB31" s="311">
        <v>-18.2856256405919</v>
      </c>
      <c r="AC31" s="312">
        <v>-17.5818160880785</v>
      </c>
      <c r="AD31" s="234"/>
      <c r="AE31" s="318">
        <v>-21.8752175904534</v>
      </c>
      <c r="AG31" s="32"/>
      <c r="AH31" s="333"/>
      <c r="AI31" s="333"/>
      <c r="AJ31" s="333"/>
      <c r="AK31" s="333"/>
      <c r="AL31" s="333"/>
      <c r="AM31" s="333"/>
      <c r="AN31" s="333"/>
      <c r="AO31" s="333"/>
      <c r="AP31" s="333"/>
      <c r="AQ31" s="333"/>
      <c r="AR31" s="334"/>
      <c r="AS31" s="334"/>
      <c r="AT31" s="334"/>
      <c r="AU31" s="334"/>
      <c r="AV31" s="334"/>
      <c r="AW31" s="334"/>
      <c r="AX31" s="334"/>
      <c r="AY31" s="334"/>
      <c r="AZ31" s="334"/>
      <c r="BA31" s="334"/>
      <c r="BB31" s="334"/>
      <c r="BC31" s="334"/>
      <c r="BD31" s="334"/>
      <c r="BE31" s="334"/>
      <c r="BF31" s="334"/>
      <c r="BG31" s="334"/>
      <c r="BH31" s="334"/>
      <c r="BI31" s="334"/>
      <c r="BJ31" s="334"/>
      <c r="BK31" s="334"/>
    </row>
    <row r="32" spans="2:63" ht="18" customHeight="1">
      <c r="B32" s="296" t="s">
        <v>85</v>
      </c>
      <c r="C32" s="75"/>
      <c r="D32" s="300" t="s">
        <v>83</v>
      </c>
      <c r="E32" s="303" t="s">
        <v>84</v>
      </c>
      <c r="F32" s="75"/>
      <c r="G32" s="339">
        <v>59.6429221069354</v>
      </c>
      <c r="H32" s="247">
        <v>64.815421610485</v>
      </c>
      <c r="I32" s="247">
        <v>69.6302129772129</v>
      </c>
      <c r="J32" s="247">
        <v>70.7286734225289</v>
      </c>
      <c r="K32" s="247">
        <v>67.7527191207863</v>
      </c>
      <c r="L32" s="340">
        <v>66.5139898475897</v>
      </c>
      <c r="M32" s="247"/>
      <c r="N32" s="347">
        <v>68.2153530382763</v>
      </c>
      <c r="O32" s="355">
        <v>74.5961891227721</v>
      </c>
      <c r="P32" s="348">
        <v>71.4057710805242</v>
      </c>
      <c r="Q32" s="247"/>
      <c r="R32" s="353">
        <v>67.9116416284281</v>
      </c>
      <c r="S32" s="84"/>
      <c r="T32" s="321">
        <v>12.087356522669</v>
      </c>
      <c r="U32" s="237">
        <v>-0.508159974064592</v>
      </c>
      <c r="V32" s="237">
        <v>-9.31611426922163</v>
      </c>
      <c r="W32" s="237">
        <v>-7.63927903992412</v>
      </c>
      <c r="X32" s="237">
        <v>1.4178502091329</v>
      </c>
      <c r="Y32" s="322">
        <v>-1.75919715958316</v>
      </c>
      <c r="Z32" s="237"/>
      <c r="AA32" s="313">
        <v>-1.63365139907334</v>
      </c>
      <c r="AB32" s="327">
        <v>-8.86750989639628</v>
      </c>
      <c r="AC32" s="314">
        <v>-5.5497465212653</v>
      </c>
      <c r="AD32" s="237"/>
      <c r="AE32" s="325">
        <v>-2.92952416727201</v>
      </c>
      <c r="AG32" s="32"/>
      <c r="AH32" s="333"/>
      <c r="AI32" s="333"/>
      <c r="AJ32" s="333"/>
      <c r="AK32" s="333"/>
      <c r="AL32" s="333"/>
      <c r="AM32" s="333"/>
      <c r="AN32" s="333"/>
      <c r="AO32" s="333"/>
      <c r="AP32" s="333"/>
      <c r="AQ32" s="333"/>
      <c r="AR32" s="334"/>
      <c r="AS32" s="334"/>
      <c r="AT32" s="334"/>
      <c r="AU32" s="334"/>
      <c r="AV32" s="334"/>
      <c r="AW32" s="334"/>
      <c r="AX32" s="334"/>
      <c r="AY32" s="334"/>
      <c r="AZ32" s="334"/>
      <c r="BA32" s="334"/>
      <c r="BB32" s="334"/>
      <c r="BC32" s="334"/>
      <c r="BD32" s="334"/>
      <c r="BE32" s="334"/>
      <c r="BF32" s="334"/>
      <c r="BG32" s="334"/>
      <c r="BH32" s="334"/>
      <c r="BI32" s="334"/>
      <c r="BJ32" s="334"/>
      <c r="BK32" s="334"/>
    </row>
    <row r="33" spans="1:63" ht="18" customHeight="1">
      <c r="A33" s="232"/>
      <c r="B33" s="297" t="s">
        <v>86</v>
      </c>
      <c r="C33" s="75"/>
      <c r="D33" s="300" t="s">
        <v>83</v>
      </c>
      <c r="E33" s="303" t="s">
        <v>84</v>
      </c>
      <c r="F33" s="75"/>
      <c r="G33" s="339">
        <v>50.2602684123293</v>
      </c>
      <c r="H33" s="247">
        <v>40.5343684579361</v>
      </c>
      <c r="I33" s="247">
        <v>40.4382580974518</v>
      </c>
      <c r="J33" s="247">
        <v>39.7454529359372</v>
      </c>
      <c r="K33" s="247">
        <v>41.6869126496209</v>
      </c>
      <c r="L33" s="340">
        <v>42.5058287791998</v>
      </c>
      <c r="M33" s="247"/>
      <c r="N33" s="347">
        <v>60.2391617969717</v>
      </c>
      <c r="O33" s="355">
        <v>80.164799491669</v>
      </c>
      <c r="P33" s="348">
        <v>70.2019806443203</v>
      </c>
      <c r="Q33" s="247"/>
      <c r="R33" s="353">
        <v>50.4725914192161</v>
      </c>
      <c r="S33" s="84"/>
      <c r="T33" s="321">
        <v>-3.40864426133392</v>
      </c>
      <c r="U33" s="237">
        <v>4.35282357698242</v>
      </c>
      <c r="V33" s="237">
        <v>-5.49826796919852</v>
      </c>
      <c r="W33" s="237">
        <v>-10.8986947669551</v>
      </c>
      <c r="X33" s="237">
        <v>-8.5939847883118</v>
      </c>
      <c r="Y33" s="322">
        <v>-5.07085506195827</v>
      </c>
      <c r="Z33" s="237"/>
      <c r="AA33" s="313">
        <v>-6.29445914969767</v>
      </c>
      <c r="AB33" s="327">
        <v>-9.37454763707655</v>
      </c>
      <c r="AC33" s="314">
        <v>-8.07821658927716</v>
      </c>
      <c r="AD33" s="237"/>
      <c r="AE33" s="325">
        <v>-6.19093426545602</v>
      </c>
      <c r="AG33" s="32"/>
      <c r="AH33" s="333"/>
      <c r="AI33" s="333"/>
      <c r="AJ33" s="333"/>
      <c r="AK33" s="333"/>
      <c r="AL33" s="333"/>
      <c r="AM33" s="333"/>
      <c r="AN33" s="333"/>
      <c r="AO33" s="333"/>
      <c r="AP33" s="333"/>
      <c r="AQ33" s="333"/>
      <c r="AR33" s="334"/>
      <c r="AS33" s="334"/>
      <c r="AT33" s="334"/>
      <c r="AU33" s="334"/>
      <c r="AV33" s="334"/>
      <c r="AW33" s="334"/>
      <c r="AX33" s="334"/>
      <c r="AY33" s="334"/>
      <c r="AZ33" s="334"/>
      <c r="BA33" s="334"/>
      <c r="BB33" s="334"/>
      <c r="BC33" s="334"/>
      <c r="BD33" s="334"/>
      <c r="BE33" s="334"/>
      <c r="BF33" s="334"/>
      <c r="BG33" s="334"/>
      <c r="BH33" s="334"/>
      <c r="BI33" s="334"/>
      <c r="BJ33" s="334"/>
      <c r="BK33" s="334"/>
    </row>
    <row r="34" spans="1:63" ht="18" customHeight="1">
      <c r="A34" s="232"/>
      <c r="B34" s="297" t="s">
        <v>87</v>
      </c>
      <c r="C34" s="75"/>
      <c r="D34" s="300" t="s">
        <v>83</v>
      </c>
      <c r="E34" s="303" t="s">
        <v>84</v>
      </c>
      <c r="F34" s="75"/>
      <c r="G34" s="339">
        <v>57.4443452632567</v>
      </c>
      <c r="H34" s="247">
        <v>57.2964120990089</v>
      </c>
      <c r="I34" s="247">
        <v>60.7369042083509</v>
      </c>
      <c r="J34" s="247">
        <v>65.817872692687</v>
      </c>
      <c r="K34" s="247">
        <v>62.5901884599126</v>
      </c>
      <c r="L34" s="340">
        <v>60.7771445446432</v>
      </c>
      <c r="M34" s="247"/>
      <c r="N34" s="347">
        <v>66.5339743318773</v>
      </c>
      <c r="O34" s="355">
        <v>75.2012255178244</v>
      </c>
      <c r="P34" s="348">
        <v>70.8675999248508</v>
      </c>
      <c r="Q34" s="247"/>
      <c r="R34" s="353">
        <v>63.6601317961311</v>
      </c>
      <c r="S34" s="84"/>
      <c r="T34" s="321">
        <v>-14.7986040125099</v>
      </c>
      <c r="U34" s="237">
        <v>-30.7894842963238</v>
      </c>
      <c r="V34" s="237">
        <v>-37.969133449248</v>
      </c>
      <c r="W34" s="237">
        <v>-33.748159717284</v>
      </c>
      <c r="X34" s="237">
        <v>-26.8348301648685</v>
      </c>
      <c r="Y34" s="322">
        <v>-29.8206372238938</v>
      </c>
      <c r="Z34" s="237"/>
      <c r="AA34" s="313">
        <v>-25.636125310403</v>
      </c>
      <c r="AB34" s="327">
        <v>-28.4035650987668</v>
      </c>
      <c r="AC34" s="314">
        <v>-27.1305683382685</v>
      </c>
      <c r="AD34" s="237"/>
      <c r="AE34" s="325">
        <v>-28.9868233706841</v>
      </c>
      <c r="AG34" s="32"/>
      <c r="AH34" s="333"/>
      <c r="AI34" s="333"/>
      <c r="AJ34" s="333"/>
      <c r="AK34" s="333"/>
      <c r="AL34" s="333"/>
      <c r="AM34" s="333"/>
      <c r="AN34" s="333"/>
      <c r="AO34" s="333"/>
      <c r="AP34" s="333"/>
      <c r="AQ34" s="333"/>
      <c r="AR34" s="334"/>
      <c r="AS34" s="334"/>
      <c r="AT34" s="334"/>
      <c r="AU34" s="334"/>
      <c r="AV34" s="334"/>
      <c r="AW34" s="334"/>
      <c r="AX34" s="334"/>
      <c r="AY34" s="334"/>
      <c r="AZ34" s="334"/>
      <c r="BA34" s="334"/>
      <c r="BB34" s="334"/>
      <c r="BC34" s="334"/>
      <c r="BD34" s="334"/>
      <c r="BE34" s="334"/>
      <c r="BF34" s="334"/>
      <c r="BG34" s="334"/>
      <c r="BH34" s="334"/>
      <c r="BI34" s="334"/>
      <c r="BJ34" s="334"/>
      <c r="BK34" s="334"/>
    </row>
    <row r="35" spans="1:63" ht="18" customHeight="1">
      <c r="A35" s="232"/>
      <c r="B35" s="297" t="s">
        <v>88</v>
      </c>
      <c r="C35" s="75"/>
      <c r="D35" s="300" t="s">
        <v>83</v>
      </c>
      <c r="E35" s="303" t="s">
        <v>84</v>
      </c>
      <c r="F35" s="75"/>
      <c r="G35" s="339">
        <v>86.760039396043</v>
      </c>
      <c r="H35" s="247">
        <v>67.6430619576535</v>
      </c>
      <c r="I35" s="247">
        <v>68.0424092329052</v>
      </c>
      <c r="J35" s="247">
        <v>69.73058573412</v>
      </c>
      <c r="K35" s="247">
        <v>73.8148057965984</v>
      </c>
      <c r="L35" s="340">
        <v>73.198180423464</v>
      </c>
      <c r="M35" s="247"/>
      <c r="N35" s="347">
        <v>106.960425199583</v>
      </c>
      <c r="O35" s="355">
        <v>126.870931968066</v>
      </c>
      <c r="P35" s="348">
        <v>116.915678583825</v>
      </c>
      <c r="Q35" s="247"/>
      <c r="R35" s="353">
        <v>85.6888941835672</v>
      </c>
      <c r="S35" s="84"/>
      <c r="T35" s="321">
        <v>-13.3871003645079</v>
      </c>
      <c r="U35" s="237">
        <v>-17.7456590152727</v>
      </c>
      <c r="V35" s="237">
        <v>-24.6294881604427</v>
      </c>
      <c r="W35" s="237">
        <v>-24.0639690544303</v>
      </c>
      <c r="X35" s="237">
        <v>-21.0986854720173</v>
      </c>
      <c r="Y35" s="322">
        <v>-20.1006561101268</v>
      </c>
      <c r="Z35" s="237"/>
      <c r="AA35" s="313">
        <v>-17.7190856728471</v>
      </c>
      <c r="AB35" s="327">
        <v>-17.4752789182506</v>
      </c>
      <c r="AC35" s="314">
        <v>-17.5869813985281</v>
      </c>
      <c r="AD35" s="237"/>
      <c r="AE35" s="325">
        <v>-19.1391955271755</v>
      </c>
      <c r="AG35" s="32"/>
      <c r="AH35" s="333"/>
      <c r="AI35" s="333"/>
      <c r="AJ35" s="333"/>
      <c r="AK35" s="333"/>
      <c r="AL35" s="333"/>
      <c r="AM35" s="333"/>
      <c r="AN35" s="333"/>
      <c r="AO35" s="333"/>
      <c r="AP35" s="333"/>
      <c r="AQ35" s="333"/>
      <c r="AR35" s="334"/>
      <c r="AS35" s="334"/>
      <c r="AT35" s="334"/>
      <c r="AU35" s="334"/>
      <c r="AV35" s="334"/>
      <c r="AW35" s="334"/>
      <c r="AX35" s="334"/>
      <c r="AY35" s="334"/>
      <c r="AZ35" s="334"/>
      <c r="BA35" s="334"/>
      <c r="BB35" s="334"/>
      <c r="BC35" s="334"/>
      <c r="BD35" s="334"/>
      <c r="BE35" s="334"/>
      <c r="BF35" s="334"/>
      <c r="BG35" s="334"/>
      <c r="BH35" s="334"/>
      <c r="BI35" s="334"/>
      <c r="BJ35" s="334"/>
      <c r="BK35" s="334"/>
    </row>
    <row r="36" spans="1:63" ht="18" customHeight="1">
      <c r="A36" s="232"/>
      <c r="B36" s="297" t="s">
        <v>89</v>
      </c>
      <c r="C36" s="75"/>
      <c r="D36" s="300" t="s">
        <v>83</v>
      </c>
      <c r="E36" s="303" t="s">
        <v>84</v>
      </c>
      <c r="F36" s="75"/>
      <c r="G36" s="339">
        <v>70.5031937673441</v>
      </c>
      <c r="H36" s="247">
        <v>66.166196561164</v>
      </c>
      <c r="I36" s="247">
        <v>68.7586736165748</v>
      </c>
      <c r="J36" s="247">
        <v>68.9631605222734</v>
      </c>
      <c r="K36" s="247">
        <v>69.5620680191824</v>
      </c>
      <c r="L36" s="340">
        <v>68.7908293917019</v>
      </c>
      <c r="M36" s="247"/>
      <c r="N36" s="347">
        <v>81.8481386984376</v>
      </c>
      <c r="O36" s="355">
        <v>93.6335430482185</v>
      </c>
      <c r="P36" s="348">
        <v>87.740840873328</v>
      </c>
      <c r="Q36" s="247"/>
      <c r="R36" s="353">
        <v>74.2065677081381</v>
      </c>
      <c r="S36" s="84"/>
      <c r="T36" s="321">
        <v>19.0178276861979</v>
      </c>
      <c r="U36" s="237">
        <v>6.64487217738021</v>
      </c>
      <c r="V36" s="237">
        <v>-1.3917115725125</v>
      </c>
      <c r="W36" s="237">
        <v>-4.35300376628134</v>
      </c>
      <c r="X36" s="237">
        <v>5.99023976745925</v>
      </c>
      <c r="Y36" s="322">
        <v>4.62722801181612</v>
      </c>
      <c r="Z36" s="237"/>
      <c r="AA36" s="313">
        <v>4.40835540854922</v>
      </c>
      <c r="AB36" s="327">
        <v>-6.80045336780742</v>
      </c>
      <c r="AC36" s="314">
        <v>-1.88770333913075</v>
      </c>
      <c r="AD36" s="237"/>
      <c r="AE36" s="325">
        <v>2.33362691447631</v>
      </c>
      <c r="AG36" s="32"/>
      <c r="AH36" s="333"/>
      <c r="AI36" s="333"/>
      <c r="AJ36" s="333"/>
      <c r="AK36" s="333"/>
      <c r="AL36" s="333"/>
      <c r="AM36" s="333"/>
      <c r="AN36" s="333"/>
      <c r="AO36" s="333"/>
      <c r="AP36" s="333"/>
      <c r="AQ36" s="333"/>
      <c r="AR36" s="334"/>
      <c r="AS36" s="334"/>
      <c r="AT36" s="334"/>
      <c r="AU36" s="334"/>
      <c r="AV36" s="334"/>
      <c r="AW36" s="334"/>
      <c r="AX36" s="334"/>
      <c r="AY36" s="334"/>
      <c r="AZ36" s="334"/>
      <c r="BA36" s="334"/>
      <c r="BB36" s="334"/>
      <c r="BC36" s="334"/>
      <c r="BD36" s="334"/>
      <c r="BE36" s="334"/>
      <c r="BF36" s="334"/>
      <c r="BG36" s="334"/>
      <c r="BH36" s="334"/>
      <c r="BI36" s="334"/>
      <c r="BJ36" s="334"/>
      <c r="BK36" s="334"/>
    </row>
    <row r="37" spans="1:63" ht="18" customHeight="1">
      <c r="A37" s="232"/>
      <c r="B37" s="297" t="s">
        <v>90</v>
      </c>
      <c r="C37" s="75"/>
      <c r="D37" s="300" t="s">
        <v>83</v>
      </c>
      <c r="E37" s="303" t="s">
        <v>84</v>
      </c>
      <c r="F37" s="75"/>
      <c r="G37" s="339">
        <v>74.7213031828828</v>
      </c>
      <c r="H37" s="247">
        <v>62.9568945382626</v>
      </c>
      <c r="I37" s="247">
        <v>63.0297558148263</v>
      </c>
      <c r="J37" s="247">
        <v>64.225709701184</v>
      </c>
      <c r="K37" s="247">
        <v>66.9048824602066</v>
      </c>
      <c r="L37" s="340">
        <v>66.366318146857</v>
      </c>
      <c r="M37" s="247"/>
      <c r="N37" s="347">
        <v>82.7382214304052</v>
      </c>
      <c r="O37" s="355">
        <v>96.4811336156864</v>
      </c>
      <c r="P37" s="348">
        <v>89.6096775230458</v>
      </c>
      <c r="Q37" s="247"/>
      <c r="R37" s="353">
        <v>73.0099473865461</v>
      </c>
      <c r="S37" s="84"/>
      <c r="T37" s="321">
        <v>-40.6705974628798</v>
      </c>
      <c r="U37" s="237">
        <v>-52.0529276668813</v>
      </c>
      <c r="V37" s="237">
        <v>-56.7131699631147</v>
      </c>
      <c r="W37" s="237">
        <v>-56.9536225889592</v>
      </c>
      <c r="X37" s="237">
        <v>-52.7451850034193</v>
      </c>
      <c r="Y37" s="322">
        <v>-52.160976051512</v>
      </c>
      <c r="Z37" s="237"/>
      <c r="AA37" s="313">
        <v>-44.4625218264324</v>
      </c>
      <c r="AB37" s="327">
        <v>-41.760771568367</v>
      </c>
      <c r="AC37" s="314">
        <v>-43.0400063211091</v>
      </c>
      <c r="AD37" s="237"/>
      <c r="AE37" s="325">
        <v>-49.3128715256888</v>
      </c>
      <c r="AG37" s="32"/>
      <c r="AH37" s="333"/>
      <c r="AI37" s="333"/>
      <c r="AJ37" s="333"/>
      <c r="AK37" s="333"/>
      <c r="AL37" s="333"/>
      <c r="AM37" s="333"/>
      <c r="AN37" s="333"/>
      <c r="AO37" s="333"/>
      <c r="AP37" s="333"/>
      <c r="AQ37" s="333"/>
      <c r="AR37" s="334"/>
      <c r="AS37" s="334"/>
      <c r="AT37" s="334"/>
      <c r="AU37" s="334"/>
      <c r="AV37" s="334"/>
      <c r="AW37" s="334"/>
      <c r="AX37" s="334"/>
      <c r="AY37" s="334"/>
      <c r="AZ37" s="334"/>
      <c r="BA37" s="334"/>
      <c r="BB37" s="334"/>
      <c r="BC37" s="334"/>
      <c r="BD37" s="334"/>
      <c r="BE37" s="334"/>
      <c r="BF37" s="334"/>
      <c r="BG37" s="334"/>
      <c r="BH37" s="334"/>
      <c r="BI37" s="334"/>
      <c r="BJ37" s="334"/>
      <c r="BK37" s="334"/>
    </row>
    <row r="38" spans="1:63" ht="18" customHeight="1">
      <c r="A38" s="232"/>
      <c r="B38" s="297" t="s">
        <v>91</v>
      </c>
      <c r="C38" s="75"/>
      <c r="D38" s="300" t="s">
        <v>83</v>
      </c>
      <c r="E38" s="303" t="s">
        <v>84</v>
      </c>
      <c r="F38" s="75"/>
      <c r="G38" s="339">
        <v>101.145219855547</v>
      </c>
      <c r="H38" s="247">
        <v>88.4798762790075</v>
      </c>
      <c r="I38" s="247">
        <v>94.1727134797703</v>
      </c>
      <c r="J38" s="247">
        <v>94.4967488983842</v>
      </c>
      <c r="K38" s="247">
        <v>95.3844109694218</v>
      </c>
      <c r="L38" s="340">
        <v>94.7357426175841</v>
      </c>
      <c r="M38" s="247"/>
      <c r="N38" s="347">
        <v>114.08819602083</v>
      </c>
      <c r="O38" s="355">
        <v>130.151857891574</v>
      </c>
      <c r="P38" s="348">
        <v>122.120026956202</v>
      </c>
      <c r="Q38" s="247"/>
      <c r="R38" s="353">
        <v>102.563556862857</v>
      </c>
      <c r="S38" s="84"/>
      <c r="T38" s="321">
        <v>-12.8944142501259</v>
      </c>
      <c r="U38" s="237">
        <v>-16.7792696785305</v>
      </c>
      <c r="V38" s="237">
        <v>-20.0685335185065</v>
      </c>
      <c r="W38" s="237">
        <v>-21.3188528239209</v>
      </c>
      <c r="X38" s="237">
        <v>-21.7567033913694</v>
      </c>
      <c r="Y38" s="322">
        <v>-18.6486134554644</v>
      </c>
      <c r="Z38" s="237"/>
      <c r="AA38" s="313">
        <v>-31.117009654203</v>
      </c>
      <c r="AB38" s="327">
        <v>-36.7636799500073</v>
      </c>
      <c r="AC38" s="314">
        <v>-34.2458437506066</v>
      </c>
      <c r="AD38" s="237"/>
      <c r="AE38" s="325">
        <v>-24.7205931266975</v>
      </c>
      <c r="AG38" s="32"/>
      <c r="AH38" s="333"/>
      <c r="AI38" s="333"/>
      <c r="AJ38" s="333"/>
      <c r="AK38" s="333"/>
      <c r="AL38" s="333"/>
      <c r="AM38" s="333"/>
      <c r="AN38" s="333"/>
      <c r="AO38" s="333"/>
      <c r="AP38" s="333"/>
      <c r="AQ38" s="333"/>
      <c r="AR38" s="334"/>
      <c r="AS38" s="334"/>
      <c r="AT38" s="334"/>
      <c r="AU38" s="334"/>
      <c r="AV38" s="334"/>
      <c r="AW38" s="334"/>
      <c r="AX38" s="334"/>
      <c r="AY38" s="334"/>
      <c r="AZ38" s="334"/>
      <c r="BA38" s="334"/>
      <c r="BB38" s="334"/>
      <c r="BC38" s="334"/>
      <c r="BD38" s="334"/>
      <c r="BE38" s="334"/>
      <c r="BF38" s="334"/>
      <c r="BG38" s="334"/>
      <c r="BH38" s="334"/>
      <c r="BI38" s="334"/>
      <c r="BJ38" s="334"/>
      <c r="BK38" s="334"/>
    </row>
    <row r="39" spans="2:63" ht="18" customHeight="1">
      <c r="B39" s="297" t="s">
        <v>92</v>
      </c>
      <c r="C39" s="75"/>
      <c r="D39" s="300" t="s">
        <v>83</v>
      </c>
      <c r="E39" s="303" t="s">
        <v>84</v>
      </c>
      <c r="F39" s="75"/>
      <c r="G39" s="339">
        <v>66.2542462154633</v>
      </c>
      <c r="H39" s="247">
        <v>47.7156580186574</v>
      </c>
      <c r="I39" s="247">
        <v>47.4339443483728</v>
      </c>
      <c r="J39" s="247">
        <v>48.0696080117119</v>
      </c>
      <c r="K39" s="247">
        <v>52.9838428018393</v>
      </c>
      <c r="L39" s="340">
        <v>52.4754202378369</v>
      </c>
      <c r="M39" s="247"/>
      <c r="N39" s="347">
        <v>76.79678907601</v>
      </c>
      <c r="O39" s="355">
        <v>95.0729314867945</v>
      </c>
      <c r="P39" s="348">
        <v>85.9348602814022</v>
      </c>
      <c r="Q39" s="247"/>
      <c r="R39" s="353">
        <v>62.0596097784757</v>
      </c>
      <c r="S39" s="84"/>
      <c r="T39" s="321">
        <v>-37.2506173665557</v>
      </c>
      <c r="U39" s="237">
        <v>-52.5156501186456</v>
      </c>
      <c r="V39" s="237">
        <v>-58.2591750451008</v>
      </c>
      <c r="W39" s="237">
        <v>-58.1825477854017</v>
      </c>
      <c r="X39" s="237">
        <v>-51.802350470957</v>
      </c>
      <c r="Y39" s="322">
        <v>-51.8214551141202</v>
      </c>
      <c r="Z39" s="237"/>
      <c r="AA39" s="313">
        <v>-41.9692170271709</v>
      </c>
      <c r="AB39" s="327">
        <v>-36.9427002674596</v>
      </c>
      <c r="AC39" s="314">
        <v>-39.292311934475</v>
      </c>
      <c r="AD39" s="237"/>
      <c r="AE39" s="325">
        <v>-47.515355169101</v>
      </c>
      <c r="AG39" s="32"/>
      <c r="AH39" s="333"/>
      <c r="AI39" s="333"/>
      <c r="AJ39" s="333"/>
      <c r="AK39" s="333"/>
      <c r="AL39" s="333"/>
      <c r="AM39" s="333"/>
      <c r="AN39" s="333"/>
      <c r="AO39" s="333"/>
      <c r="AP39" s="333"/>
      <c r="AQ39" s="333"/>
      <c r="AR39" s="334"/>
      <c r="AS39" s="334"/>
      <c r="AT39" s="334"/>
      <c r="AU39" s="334"/>
      <c r="AV39" s="334"/>
      <c r="AW39" s="334"/>
      <c r="AX39" s="334"/>
      <c r="AY39" s="334"/>
      <c r="AZ39" s="334"/>
      <c r="BA39" s="334"/>
      <c r="BB39" s="334"/>
      <c r="BC39" s="334"/>
      <c r="BD39" s="334"/>
      <c r="BE39" s="334"/>
      <c r="BF39" s="334"/>
      <c r="BG39" s="334"/>
      <c r="BH39" s="334"/>
      <c r="BI39" s="334"/>
      <c r="BJ39" s="334"/>
      <c r="BK39" s="334"/>
    </row>
    <row r="40" spans="1:63" ht="18" customHeight="1">
      <c r="A40" s="232"/>
      <c r="B40" s="297" t="s">
        <v>93</v>
      </c>
      <c r="C40" s="75"/>
      <c r="D40" s="300" t="s">
        <v>83</v>
      </c>
      <c r="E40" s="303" t="s">
        <v>84</v>
      </c>
      <c r="F40" s="75"/>
      <c r="G40" s="339">
        <v>68.4046263594573</v>
      </c>
      <c r="H40" s="247">
        <v>67.7736601636954</v>
      </c>
      <c r="I40" s="247">
        <v>74.6937694808835</v>
      </c>
      <c r="J40" s="247">
        <v>76.7092311357775</v>
      </c>
      <c r="K40" s="247">
        <v>76.5831214261688</v>
      </c>
      <c r="L40" s="340">
        <v>72.8328817131965</v>
      </c>
      <c r="M40" s="247"/>
      <c r="N40" s="347">
        <v>82.746127368539</v>
      </c>
      <c r="O40" s="355">
        <v>87.4317350599843</v>
      </c>
      <c r="P40" s="348">
        <v>85.0889312142616</v>
      </c>
      <c r="Q40" s="247"/>
      <c r="R40" s="353">
        <v>76.3346101420723</v>
      </c>
      <c r="S40" s="84"/>
      <c r="T40" s="321">
        <v>4.07706183069834</v>
      </c>
      <c r="U40" s="237">
        <v>-0.790635218295606</v>
      </c>
      <c r="V40" s="237">
        <v>-2.7311711392695</v>
      </c>
      <c r="W40" s="237">
        <v>-3.6119397527043</v>
      </c>
      <c r="X40" s="237">
        <v>-3.65414973732836</v>
      </c>
      <c r="Y40" s="322">
        <v>-1.55092122497056</v>
      </c>
      <c r="Z40" s="237"/>
      <c r="AA40" s="313">
        <v>0.321037817749603</v>
      </c>
      <c r="AB40" s="327">
        <v>-6.08322900060093</v>
      </c>
      <c r="AC40" s="314">
        <v>-3.07466449666525</v>
      </c>
      <c r="AD40" s="237"/>
      <c r="AE40" s="325">
        <v>-2.04137794313491</v>
      </c>
      <c r="AG40" s="32"/>
      <c r="AH40" s="333"/>
      <c r="AI40" s="333"/>
      <c r="AJ40" s="333"/>
      <c r="AK40" s="333"/>
      <c r="AL40" s="333"/>
      <c r="AM40" s="333"/>
      <c r="AN40" s="333"/>
      <c r="AO40" s="333"/>
      <c r="AP40" s="333"/>
      <c r="AQ40" s="333"/>
      <c r="AR40" s="334"/>
      <c r="AS40" s="334"/>
      <c r="AT40" s="334"/>
      <c r="AU40" s="334"/>
      <c r="AV40" s="334"/>
      <c r="AW40" s="334"/>
      <c r="AX40" s="334"/>
      <c r="AY40" s="334"/>
      <c r="AZ40" s="334"/>
      <c r="BA40" s="334"/>
      <c r="BB40" s="334"/>
      <c r="BC40" s="334"/>
      <c r="BD40" s="334"/>
      <c r="BE40" s="334"/>
      <c r="BF40" s="334"/>
      <c r="BG40" s="334"/>
      <c r="BH40" s="334"/>
      <c r="BI40" s="334"/>
      <c r="BJ40" s="334"/>
      <c r="BK40" s="334"/>
    </row>
    <row r="41" spans="1:63" ht="18" customHeight="1">
      <c r="A41" s="232"/>
      <c r="B41" s="297" t="s">
        <v>94</v>
      </c>
      <c r="C41" s="75"/>
      <c r="D41" s="300" t="s">
        <v>83</v>
      </c>
      <c r="E41" s="303" t="s">
        <v>84</v>
      </c>
      <c r="F41" s="75"/>
      <c r="G41" s="339">
        <v>78.7624046955972</v>
      </c>
      <c r="H41" s="247">
        <v>52.2985581575614</v>
      </c>
      <c r="I41" s="247">
        <v>51.4282028783992</v>
      </c>
      <c r="J41" s="247">
        <v>53.774384044942</v>
      </c>
      <c r="K41" s="247">
        <v>61.9340682361214</v>
      </c>
      <c r="L41" s="340">
        <v>59.6395141874462</v>
      </c>
      <c r="M41" s="247"/>
      <c r="N41" s="347">
        <v>100.546753490118</v>
      </c>
      <c r="O41" s="355">
        <v>124.516013712751</v>
      </c>
      <c r="P41" s="348">
        <v>112.531383601435</v>
      </c>
      <c r="Q41" s="247"/>
      <c r="R41" s="353">
        <v>74.7514941288077</v>
      </c>
      <c r="S41" s="84"/>
      <c r="T41" s="321">
        <v>-37.8319354094967</v>
      </c>
      <c r="U41" s="237">
        <v>-55.0646555005209</v>
      </c>
      <c r="V41" s="237">
        <v>-58.4117170682853</v>
      </c>
      <c r="W41" s="237">
        <v>-53.5066131904009</v>
      </c>
      <c r="X41" s="237">
        <v>-43.8811715996799</v>
      </c>
      <c r="Y41" s="322">
        <v>-49.6935345636158</v>
      </c>
      <c r="Z41" s="237"/>
      <c r="AA41" s="313">
        <v>-25.6548423141561</v>
      </c>
      <c r="AB41" s="327">
        <v>-25.0380799498673</v>
      </c>
      <c r="AC41" s="314">
        <v>-25.3148784089678</v>
      </c>
      <c r="AD41" s="237"/>
      <c r="AE41" s="325">
        <v>-41.4769996844858</v>
      </c>
      <c r="AG41" s="32"/>
      <c r="AH41" s="333"/>
      <c r="AI41" s="333"/>
      <c r="AJ41" s="333"/>
      <c r="AK41" s="333"/>
      <c r="AL41" s="333"/>
      <c r="AM41" s="333"/>
      <c r="AN41" s="333"/>
      <c r="AO41" s="333"/>
      <c r="AP41" s="333"/>
      <c r="AQ41" s="333"/>
      <c r="AR41" s="334"/>
      <c r="AS41" s="334"/>
      <c r="AT41" s="334"/>
      <c r="AU41" s="334"/>
      <c r="AV41" s="334"/>
      <c r="AW41" s="334"/>
      <c r="AX41" s="334"/>
      <c r="AY41" s="334"/>
      <c r="AZ41" s="334"/>
      <c r="BA41" s="334"/>
      <c r="BB41" s="334"/>
      <c r="BC41" s="334"/>
      <c r="BD41" s="334"/>
      <c r="BE41" s="334"/>
      <c r="BF41" s="334"/>
      <c r="BG41" s="334"/>
      <c r="BH41" s="334"/>
      <c r="BI41" s="334"/>
      <c r="BJ41" s="334"/>
      <c r="BK41" s="334"/>
    </row>
    <row r="42" spans="1:63" ht="18" customHeight="1">
      <c r="A42" s="232"/>
      <c r="B42" s="298" t="s">
        <v>95</v>
      </c>
      <c r="C42" s="75"/>
      <c r="D42" s="301" t="s">
        <v>83</v>
      </c>
      <c r="E42" s="304" t="s">
        <v>84</v>
      </c>
      <c r="F42" s="75"/>
      <c r="G42" s="341">
        <v>60.6875788302181</v>
      </c>
      <c r="H42" s="342">
        <v>55.964427369276</v>
      </c>
      <c r="I42" s="342">
        <v>57.6471044083054</v>
      </c>
      <c r="J42" s="342">
        <v>59.0276809299294</v>
      </c>
      <c r="K42" s="342">
        <v>59.0354234172768</v>
      </c>
      <c r="L42" s="343">
        <v>58.4730028417512</v>
      </c>
      <c r="M42" s="247"/>
      <c r="N42" s="349">
        <v>64.7601488783209</v>
      </c>
      <c r="O42" s="350">
        <v>73.2307744829482</v>
      </c>
      <c r="P42" s="351">
        <v>68.9954616806346</v>
      </c>
      <c r="Q42" s="247"/>
      <c r="R42" s="354">
        <v>61.4876205223058</v>
      </c>
      <c r="S42" s="84"/>
      <c r="T42" s="269">
        <v>-59.5502421284921</v>
      </c>
      <c r="U42" s="323">
        <v>-70.5573798973171</v>
      </c>
      <c r="V42" s="323">
        <v>-73.4924795289731</v>
      </c>
      <c r="W42" s="323">
        <v>-73.0932152204079</v>
      </c>
      <c r="X42" s="323">
        <v>-65.374581165087</v>
      </c>
      <c r="Y42" s="324">
        <v>-69.1423737785133</v>
      </c>
      <c r="Z42" s="237"/>
      <c r="AA42" s="315">
        <v>-56.7598264569636</v>
      </c>
      <c r="AB42" s="316">
        <v>-56.6033388357375</v>
      </c>
      <c r="AC42" s="317">
        <v>-56.6769204309156</v>
      </c>
      <c r="AD42" s="237"/>
      <c r="AE42" s="326">
        <v>-66.0015262712911</v>
      </c>
      <c r="AG42" s="32"/>
      <c r="AH42" s="333"/>
      <c r="AI42" s="333"/>
      <c r="AJ42" s="333"/>
      <c r="AK42" s="333"/>
      <c r="AL42" s="333"/>
      <c r="AM42" s="333"/>
      <c r="AN42" s="333"/>
      <c r="AO42" s="333"/>
      <c r="AP42" s="333"/>
      <c r="AQ42" s="333"/>
      <c r="AR42" s="334"/>
      <c r="AS42" s="334"/>
      <c r="AT42" s="334"/>
      <c r="AU42" s="334"/>
      <c r="AV42" s="334"/>
      <c r="AW42" s="334"/>
      <c r="AX42" s="334"/>
      <c r="AY42" s="334"/>
      <c r="AZ42" s="334"/>
      <c r="BA42" s="334"/>
      <c r="BB42" s="334"/>
      <c r="BC42" s="334"/>
      <c r="BD42" s="334"/>
      <c r="BE42" s="334"/>
      <c r="BF42" s="334"/>
      <c r="BG42" s="334"/>
      <c r="BH42" s="334"/>
      <c r="BI42" s="334"/>
      <c r="BJ42" s="334"/>
      <c r="BK42" s="334"/>
    </row>
    <row r="43" spans="1:63" ht="18" customHeight="1">
      <c r="A43" s="232"/>
      <c r="B43" s="75"/>
      <c r="C43" s="75"/>
      <c r="D43" s="238"/>
      <c r="E43" s="239"/>
      <c r="F43" s="75"/>
      <c r="G43" s="247"/>
      <c r="H43" s="247"/>
      <c r="I43" s="247"/>
      <c r="J43" s="247"/>
      <c r="K43" s="247"/>
      <c r="L43" s="247"/>
      <c r="M43" s="247"/>
      <c r="N43" s="247"/>
      <c r="O43" s="247"/>
      <c r="P43" s="247"/>
      <c r="Q43" s="247"/>
      <c r="R43" s="247"/>
      <c r="S43" s="84"/>
      <c r="T43" s="237"/>
      <c r="U43" s="237"/>
      <c r="V43" s="237"/>
      <c r="W43" s="237"/>
      <c r="X43" s="237"/>
      <c r="Y43" s="237"/>
      <c r="Z43" s="237"/>
      <c r="AA43" s="237"/>
      <c r="AB43" s="237"/>
      <c r="AC43" s="237"/>
      <c r="AD43" s="237"/>
      <c r="AE43" s="237"/>
      <c r="AG43" s="32"/>
      <c r="AH43" s="333"/>
      <c r="AI43" s="333"/>
      <c r="AJ43" s="333"/>
      <c r="AK43" s="333"/>
      <c r="AL43" s="333"/>
      <c r="AM43" s="333"/>
      <c r="AN43" s="333"/>
      <c r="AO43" s="333"/>
      <c r="AP43" s="333"/>
      <c r="AQ43" s="333"/>
      <c r="AR43" s="334"/>
      <c r="AS43" s="334"/>
      <c r="AT43" s="334"/>
      <c r="AU43" s="334"/>
      <c r="AV43" s="334"/>
      <c r="AW43" s="334"/>
      <c r="AX43" s="334"/>
      <c r="AY43" s="334"/>
      <c r="AZ43" s="334"/>
      <c r="BA43" s="334"/>
      <c r="BB43" s="334"/>
      <c r="BC43" s="334"/>
      <c r="BD43" s="334"/>
      <c r="BE43" s="334"/>
      <c r="BF43" s="334"/>
      <c r="BG43" s="334"/>
      <c r="BH43" s="334"/>
      <c r="BI43" s="334"/>
      <c r="BJ43" s="334"/>
      <c r="BK43" s="334"/>
    </row>
    <row r="44" spans="1:63" ht="18" customHeight="1">
      <c r="A44" s="232"/>
      <c r="B44" s="75"/>
      <c r="C44" s="75"/>
      <c r="D44" s="238"/>
      <c r="E44" s="239"/>
      <c r="F44" s="75"/>
      <c r="G44" s="247"/>
      <c r="H44" s="247"/>
      <c r="I44" s="247"/>
      <c r="J44" s="247"/>
      <c r="K44" s="247"/>
      <c r="L44" s="247"/>
      <c r="M44" s="247"/>
      <c r="N44" s="247"/>
      <c r="O44" s="247"/>
      <c r="P44" s="247"/>
      <c r="Q44" s="247"/>
      <c r="R44" s="247"/>
      <c r="S44" s="84"/>
      <c r="T44" s="237"/>
      <c r="U44" s="237"/>
      <c r="V44" s="237"/>
      <c r="W44" s="237"/>
      <c r="X44" s="237"/>
      <c r="Y44" s="237"/>
      <c r="Z44" s="237"/>
      <c r="AA44" s="237"/>
      <c r="AB44" s="237"/>
      <c r="AC44" s="237"/>
      <c r="AD44" s="237"/>
      <c r="AE44" s="237"/>
      <c r="AG44" s="32"/>
      <c r="AH44" s="333"/>
      <c r="AI44" s="333"/>
      <c r="AJ44" s="333"/>
      <c r="AK44" s="333"/>
      <c r="AL44" s="333"/>
      <c r="AM44" s="333"/>
      <c r="AN44" s="333"/>
      <c r="AO44" s="333"/>
      <c r="AP44" s="333"/>
      <c r="AQ44" s="333"/>
      <c r="AR44" s="334"/>
      <c r="AS44" s="334"/>
      <c r="AT44" s="334"/>
      <c r="AU44" s="334"/>
      <c r="AV44" s="334"/>
      <c r="AW44" s="334"/>
      <c r="AX44" s="334"/>
      <c r="AY44" s="334"/>
      <c r="AZ44" s="334"/>
      <c r="BA44" s="334"/>
      <c r="BB44" s="334"/>
      <c r="BC44" s="334"/>
      <c r="BD44" s="334"/>
      <c r="BE44" s="334"/>
      <c r="BF44" s="334"/>
      <c r="BG44" s="334"/>
      <c r="BH44" s="334"/>
      <c r="BI44" s="334"/>
      <c r="BJ44" s="334"/>
      <c r="BK44" s="334"/>
    </row>
    <row r="45" spans="1:63" ht="18" customHeight="1">
      <c r="A45" s="232"/>
      <c r="B45" s="75"/>
      <c r="C45" s="75"/>
      <c r="D45" s="238"/>
      <c r="E45" s="239"/>
      <c r="F45" s="75"/>
      <c r="G45" s="247"/>
      <c r="H45" s="247"/>
      <c r="I45" s="247"/>
      <c r="J45" s="247"/>
      <c r="K45" s="247"/>
      <c r="L45" s="247"/>
      <c r="M45" s="247"/>
      <c r="N45" s="247"/>
      <c r="O45" s="247"/>
      <c r="P45" s="247"/>
      <c r="Q45" s="247"/>
      <c r="R45" s="247"/>
      <c r="S45" s="84"/>
      <c r="T45" s="237"/>
      <c r="U45" s="237"/>
      <c r="V45" s="237"/>
      <c r="W45" s="237"/>
      <c r="X45" s="237"/>
      <c r="Y45" s="237"/>
      <c r="Z45" s="237"/>
      <c r="AA45" s="237"/>
      <c r="AB45" s="237"/>
      <c r="AC45" s="237"/>
      <c r="AD45" s="237"/>
      <c r="AE45" s="237"/>
      <c r="AG45" s="32"/>
      <c r="AH45" s="333"/>
      <c r="AI45" s="333"/>
      <c r="AJ45" s="333"/>
      <c r="AK45" s="333"/>
      <c r="AL45" s="333"/>
      <c r="AM45" s="333"/>
      <c r="AN45" s="333"/>
      <c r="AO45" s="333"/>
      <c r="AP45" s="333"/>
      <c r="AQ45" s="333"/>
      <c r="AR45" s="334"/>
      <c r="AS45" s="334"/>
      <c r="AT45" s="334"/>
      <c r="AU45" s="334"/>
      <c r="AV45" s="334"/>
      <c r="AW45" s="334"/>
      <c r="AX45" s="334"/>
      <c r="AY45" s="334"/>
      <c r="AZ45" s="334"/>
      <c r="BA45" s="334"/>
      <c r="BB45" s="334"/>
      <c r="BC45" s="334"/>
      <c r="BD45" s="334"/>
      <c r="BE45" s="334"/>
      <c r="BF45" s="334"/>
      <c r="BG45" s="334"/>
      <c r="BH45" s="334"/>
      <c r="BI45" s="334"/>
      <c r="BJ45" s="334"/>
      <c r="BK45" s="334"/>
    </row>
    <row r="46" spans="2:63" ht="18" customHeight="1">
      <c r="B46" s="75"/>
      <c r="C46" s="75"/>
      <c r="D46" s="238"/>
      <c r="E46" s="239"/>
      <c r="F46" s="75"/>
      <c r="G46" s="247"/>
      <c r="H46" s="247"/>
      <c r="I46" s="247"/>
      <c r="J46" s="247"/>
      <c r="K46" s="247"/>
      <c r="L46" s="247"/>
      <c r="M46" s="247"/>
      <c r="N46" s="247"/>
      <c r="O46" s="247"/>
      <c r="P46" s="247"/>
      <c r="Q46" s="247"/>
      <c r="R46" s="247"/>
      <c r="S46" s="84"/>
      <c r="T46" s="237"/>
      <c r="U46" s="237"/>
      <c r="V46" s="237"/>
      <c r="W46" s="237"/>
      <c r="X46" s="237"/>
      <c r="Y46" s="237"/>
      <c r="Z46" s="237"/>
      <c r="AA46" s="237"/>
      <c r="AB46" s="237"/>
      <c r="AC46" s="237"/>
      <c r="AD46" s="237"/>
      <c r="AE46" s="237"/>
      <c r="AG46" s="32"/>
      <c r="AH46" s="333"/>
      <c r="AI46" s="333"/>
      <c r="AJ46" s="333"/>
      <c r="AK46" s="333"/>
      <c r="AL46" s="333"/>
      <c r="AM46" s="333"/>
      <c r="AN46" s="333"/>
      <c r="AO46" s="333"/>
      <c r="AP46" s="333"/>
      <c r="AQ46" s="333"/>
      <c r="AR46" s="334"/>
      <c r="AS46" s="334"/>
      <c r="AT46" s="334"/>
      <c r="AU46" s="334"/>
      <c r="AV46" s="334"/>
      <c r="AW46" s="334"/>
      <c r="AX46" s="334"/>
      <c r="AY46" s="334"/>
      <c r="AZ46" s="334"/>
      <c r="BA46" s="334"/>
      <c r="BB46" s="334"/>
      <c r="BC46" s="334"/>
      <c r="BD46" s="334"/>
      <c r="BE46" s="334"/>
      <c r="BF46" s="334"/>
      <c r="BG46" s="334"/>
      <c r="BH46" s="334"/>
      <c r="BI46" s="334"/>
      <c r="BJ46" s="334"/>
      <c r="BK46" s="334"/>
    </row>
    <row r="47" spans="2:63" ht="18" customHeight="1">
      <c r="B47" s="75"/>
      <c r="C47" s="75"/>
      <c r="D47" s="238"/>
      <c r="E47" s="239"/>
      <c r="F47" s="75"/>
      <c r="G47" s="247"/>
      <c r="H47" s="247"/>
      <c r="I47" s="247"/>
      <c r="J47" s="247"/>
      <c r="K47" s="247"/>
      <c r="L47" s="247"/>
      <c r="M47" s="247"/>
      <c r="N47" s="247"/>
      <c r="O47" s="247"/>
      <c r="P47" s="247"/>
      <c r="Q47" s="247"/>
      <c r="R47" s="247"/>
      <c r="S47" s="84"/>
      <c r="T47" s="237"/>
      <c r="U47" s="237"/>
      <c r="V47" s="237"/>
      <c r="W47" s="237"/>
      <c r="X47" s="237"/>
      <c r="Y47" s="237"/>
      <c r="Z47" s="237"/>
      <c r="AA47" s="237"/>
      <c r="AB47" s="237"/>
      <c r="AC47" s="237"/>
      <c r="AD47" s="237"/>
      <c r="AE47" s="237"/>
      <c r="AG47" s="32"/>
      <c r="AH47" s="333"/>
      <c r="AI47" s="333"/>
      <c r="AJ47" s="333"/>
      <c r="AK47" s="333"/>
      <c r="AL47" s="333"/>
      <c r="AM47" s="333"/>
      <c r="AN47" s="333"/>
      <c r="AO47" s="333"/>
      <c r="AP47" s="333"/>
      <c r="AQ47" s="333"/>
      <c r="AR47" s="334"/>
      <c r="AS47" s="334"/>
      <c r="AT47" s="334"/>
      <c r="AU47" s="334"/>
      <c r="AV47" s="334"/>
      <c r="AW47" s="334"/>
      <c r="AX47" s="334"/>
      <c r="AY47" s="334"/>
      <c r="AZ47" s="334"/>
      <c r="BA47" s="334"/>
      <c r="BB47" s="334"/>
      <c r="BC47" s="334"/>
      <c r="BD47" s="334"/>
      <c r="BE47" s="334"/>
      <c r="BF47" s="334"/>
      <c r="BG47" s="334"/>
      <c r="BH47" s="334"/>
      <c r="BI47" s="334"/>
      <c r="BJ47" s="334"/>
      <c r="BK47" s="334"/>
    </row>
    <row r="48" spans="2:63" ht="18" customHeight="1">
      <c r="B48" s="75"/>
      <c r="C48" s="75"/>
      <c r="D48" s="238"/>
      <c r="E48" s="239"/>
      <c r="F48" s="75"/>
      <c r="G48" s="247"/>
      <c r="H48" s="247"/>
      <c r="I48" s="247"/>
      <c r="J48" s="247"/>
      <c r="K48" s="247"/>
      <c r="L48" s="247"/>
      <c r="M48" s="247"/>
      <c r="N48" s="247"/>
      <c r="O48" s="247"/>
      <c r="P48" s="247"/>
      <c r="Q48" s="247"/>
      <c r="R48" s="247"/>
      <c r="S48" s="84"/>
      <c r="T48" s="237"/>
      <c r="U48" s="237"/>
      <c r="V48" s="237"/>
      <c r="W48" s="237"/>
      <c r="X48" s="237"/>
      <c r="Y48" s="237"/>
      <c r="Z48" s="237"/>
      <c r="AA48" s="237"/>
      <c r="AB48" s="237"/>
      <c r="AC48" s="237"/>
      <c r="AD48" s="237"/>
      <c r="AE48" s="237"/>
      <c r="AG48" s="32"/>
      <c r="AH48" s="333"/>
      <c r="AI48" s="333"/>
      <c r="AJ48" s="333"/>
      <c r="AK48" s="333"/>
      <c r="AL48" s="333"/>
      <c r="AM48" s="333"/>
      <c r="AN48" s="333"/>
      <c r="AO48" s="333"/>
      <c r="AP48" s="333"/>
      <c r="AQ48" s="333"/>
      <c r="AR48" s="334"/>
      <c r="AS48" s="334"/>
      <c r="AT48" s="334"/>
      <c r="AU48" s="334"/>
      <c r="AV48" s="334"/>
      <c r="AW48" s="334"/>
      <c r="AX48" s="334"/>
      <c r="AY48" s="334"/>
      <c r="AZ48" s="334"/>
      <c r="BA48" s="334"/>
      <c r="BB48" s="334"/>
      <c r="BC48" s="334"/>
      <c r="BD48" s="334"/>
      <c r="BE48" s="334"/>
      <c r="BF48" s="334"/>
      <c r="BG48" s="334"/>
      <c r="BH48" s="334"/>
      <c r="BI48" s="334"/>
      <c r="BJ48" s="334"/>
      <c r="BK48" s="334"/>
    </row>
    <row r="49" spans="2:63" ht="18" customHeight="1">
      <c r="B49" s="356" t="s">
        <v>58</v>
      </c>
      <c r="C49" s="75"/>
      <c r="D49" s="238"/>
      <c r="E49" s="239"/>
      <c r="F49" s="75"/>
      <c r="G49" s="247"/>
      <c r="H49" s="247"/>
      <c r="I49" s="247"/>
      <c r="J49" s="247"/>
      <c r="K49" s="247"/>
      <c r="L49" s="247"/>
      <c r="M49" s="247"/>
      <c r="N49" s="247"/>
      <c r="O49" s="247"/>
      <c r="P49" s="247"/>
      <c r="Q49" s="247"/>
      <c r="R49" s="247"/>
      <c r="S49" s="84"/>
      <c r="T49" s="237"/>
      <c r="U49" s="237"/>
      <c r="V49" s="237"/>
      <c r="W49" s="237"/>
      <c r="X49" s="237"/>
      <c r="Y49" s="289"/>
      <c r="Z49" s="237"/>
      <c r="AA49" s="237"/>
      <c r="AB49" s="237"/>
      <c r="AC49" s="237"/>
      <c r="AD49" s="237"/>
      <c r="AE49" s="237"/>
      <c r="AG49" s="32"/>
      <c r="AH49" s="333"/>
      <c r="AI49" s="333"/>
      <c r="AJ49" s="333"/>
      <c r="AK49" s="333"/>
      <c r="AL49" s="333"/>
      <c r="AM49" s="333"/>
      <c r="AN49" s="333"/>
      <c r="AO49" s="333"/>
      <c r="AP49" s="333"/>
      <c r="AQ49" s="333"/>
      <c r="AR49" s="334"/>
      <c r="AS49" s="334"/>
      <c r="AT49" s="334"/>
      <c r="AU49" s="334"/>
      <c r="AV49" s="334"/>
      <c r="AW49" s="334"/>
      <c r="AX49" s="334"/>
      <c r="AY49" s="334"/>
      <c r="AZ49" s="334"/>
      <c r="BA49" s="334"/>
      <c r="BB49" s="334"/>
      <c r="BC49" s="334"/>
      <c r="BD49" s="334"/>
      <c r="BE49" s="334"/>
      <c r="BF49" s="334"/>
      <c r="BG49" s="334"/>
      <c r="BH49" s="334"/>
      <c r="BI49" s="334"/>
      <c r="BJ49" s="334"/>
      <c r="BK49" s="334"/>
    </row>
    <row r="50" spans="1:63" ht="18" customHeight="1">
      <c r="A50" s="286"/>
      <c r="B50" s="357" t="s">
        <v>10</v>
      </c>
      <c r="C50" s="75"/>
      <c r="D50" s="238"/>
      <c r="E50" s="239"/>
      <c r="F50" s="75"/>
      <c r="G50" s="247"/>
      <c r="H50" s="247"/>
      <c r="I50" s="247"/>
      <c r="J50" s="247"/>
      <c r="K50" s="247"/>
      <c r="L50" s="247"/>
      <c r="M50" s="247"/>
      <c r="N50" s="247"/>
      <c r="O50" s="247"/>
      <c r="P50" s="247"/>
      <c r="Q50" s="247"/>
      <c r="R50" s="247"/>
      <c r="S50" s="84"/>
      <c r="T50" s="237"/>
      <c r="U50" s="237"/>
      <c r="V50" s="237"/>
      <c r="W50" s="237"/>
      <c r="X50" s="237"/>
      <c r="Y50" s="237"/>
      <c r="Z50" s="237"/>
      <c r="AA50" s="237"/>
      <c r="AB50" s="237"/>
      <c r="AC50" s="237"/>
      <c r="AD50" s="237"/>
      <c r="AE50" s="237"/>
      <c r="AG50" s="32"/>
      <c r="AH50" s="333"/>
      <c r="AI50" s="333"/>
      <c r="AJ50" s="333"/>
      <c r="AK50" s="333"/>
      <c r="AL50" s="333"/>
      <c r="AM50" s="333"/>
      <c r="AN50" s="333"/>
      <c r="AO50" s="333"/>
      <c r="AP50" s="333"/>
      <c r="AQ50" s="333"/>
      <c r="AR50" s="334"/>
      <c r="AS50" s="334"/>
      <c r="AT50" s="334"/>
      <c r="AU50" s="334"/>
      <c r="AV50" s="334"/>
      <c r="AW50" s="334"/>
      <c r="AX50" s="334"/>
      <c r="AY50" s="334"/>
      <c r="AZ50" s="334"/>
      <c r="BA50" s="334"/>
      <c r="BB50" s="334"/>
      <c r="BC50" s="334"/>
      <c r="BD50" s="334"/>
      <c r="BE50" s="334"/>
      <c r="BF50" s="334"/>
      <c r="BG50" s="334"/>
      <c r="BH50" s="334"/>
      <c r="BI50" s="334"/>
      <c r="BJ50" s="334"/>
      <c r="BK50" s="334"/>
    </row>
    <row r="51" spans="1:63" ht="18" customHeight="1">
      <c r="A51" s="286"/>
      <c r="C51" s="75"/>
      <c r="D51" s="238"/>
      <c r="E51" s="239"/>
      <c r="G51" s="118"/>
      <c r="H51" s="118"/>
      <c r="I51" s="118"/>
      <c r="J51" s="118"/>
      <c r="K51" s="118"/>
      <c r="L51" s="118"/>
      <c r="M51" s="118"/>
      <c r="N51" s="118"/>
      <c r="O51" s="118"/>
      <c r="P51" s="118"/>
      <c r="Q51" s="118"/>
      <c r="R51" s="118"/>
      <c r="T51" s="147"/>
      <c r="U51" s="147"/>
      <c r="V51" s="147"/>
      <c r="W51" s="147"/>
      <c r="X51" s="147"/>
      <c r="Y51" s="147"/>
      <c r="Z51" s="147"/>
      <c r="AA51" s="147"/>
      <c r="AB51" s="147"/>
      <c r="AC51" s="248"/>
      <c r="AD51" s="147"/>
      <c r="AE51" s="147"/>
      <c r="AG51" s="32"/>
      <c r="AH51" s="333"/>
      <c r="AI51" s="333"/>
      <c r="AJ51" s="333"/>
      <c r="AK51" s="333"/>
      <c r="AL51" s="333"/>
      <c r="AM51" s="333"/>
      <c r="AN51" s="333"/>
      <c r="AO51" s="333"/>
      <c r="AP51" s="333"/>
      <c r="AQ51" s="333"/>
      <c r="AR51" s="334"/>
      <c r="AS51" s="334"/>
      <c r="AT51" s="334"/>
      <c r="AU51" s="334"/>
      <c r="AV51" s="334"/>
      <c r="AW51" s="334"/>
      <c r="AX51" s="334"/>
      <c r="AY51" s="334"/>
      <c r="AZ51" s="334"/>
      <c r="BA51" s="334"/>
      <c r="BB51" s="334"/>
      <c r="BC51" s="334"/>
      <c r="BD51" s="334"/>
      <c r="BE51" s="334"/>
      <c r="BF51" s="334"/>
      <c r="BG51" s="334"/>
      <c r="BH51" s="334"/>
      <c r="BI51" s="334"/>
      <c r="BJ51" s="334"/>
      <c r="BK51" s="334"/>
    </row>
    <row r="52" spans="1:63" ht="15.75" customHeight="1">
      <c r="A52" s="286"/>
      <c r="C52" s="75"/>
      <c r="D52" s="238"/>
      <c r="E52" s="239"/>
      <c r="AB52" s="185"/>
      <c r="AC52" s="243"/>
      <c r="AG52" s="32"/>
      <c r="AH52" s="333"/>
      <c r="AI52" s="333"/>
      <c r="AJ52" s="333"/>
      <c r="AK52" s="333"/>
      <c r="AL52" s="333"/>
      <c r="AM52" s="333"/>
      <c r="AN52" s="333"/>
      <c r="AO52" s="333"/>
      <c r="AP52" s="333"/>
      <c r="AQ52" s="333"/>
      <c r="AR52" s="334"/>
      <c r="AS52" s="334"/>
      <c r="AT52" s="334"/>
      <c r="AU52" s="334"/>
      <c r="AV52" s="334"/>
      <c r="AW52" s="334"/>
      <c r="AX52" s="334"/>
      <c r="AY52" s="334"/>
      <c r="AZ52" s="334"/>
      <c r="BA52" s="334"/>
      <c r="BB52" s="334"/>
      <c r="BC52" s="334"/>
      <c r="BD52" s="334"/>
      <c r="BE52" s="334"/>
      <c r="BF52" s="334"/>
      <c r="BG52" s="334"/>
      <c r="BH52" s="334"/>
      <c r="BI52" s="334"/>
      <c r="BJ52" s="334"/>
      <c r="BK52" s="334"/>
    </row>
    <row r="53" spans="3:63" ht="12.75">
      <c r="C53" s="75"/>
      <c r="D53" s="238"/>
      <c r="E53" s="239"/>
      <c r="AG53" s="32"/>
      <c r="AH53" s="333"/>
      <c r="AI53" s="333"/>
      <c r="AJ53" s="333"/>
      <c r="AK53" s="333"/>
      <c r="AL53" s="333"/>
      <c r="AM53" s="333"/>
      <c r="AN53" s="333"/>
      <c r="AO53" s="333"/>
      <c r="AP53" s="333"/>
      <c r="AQ53" s="333"/>
      <c r="AR53" s="334"/>
      <c r="AS53" s="334"/>
      <c r="AT53" s="334"/>
      <c r="AU53" s="334"/>
      <c r="AV53" s="334"/>
      <c r="AW53" s="334"/>
      <c r="AX53" s="334"/>
      <c r="AY53" s="334"/>
      <c r="AZ53" s="334"/>
      <c r="BA53" s="334"/>
      <c r="BB53" s="334"/>
      <c r="BC53" s="334"/>
      <c r="BD53" s="334"/>
      <c r="BE53" s="334"/>
      <c r="BF53" s="334"/>
      <c r="BG53" s="334"/>
      <c r="BH53" s="334"/>
      <c r="BI53" s="334"/>
      <c r="BJ53" s="334"/>
      <c r="BK53" s="334"/>
    </row>
    <row r="54" spans="1:63" ht="12.75">
      <c r="A54" s="32"/>
      <c r="B54" s="32"/>
      <c r="C54" s="333"/>
      <c r="D54" s="333"/>
      <c r="E54" s="333"/>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33"/>
      <c r="AI54" s="333"/>
      <c r="AJ54" s="333"/>
      <c r="AK54" s="333"/>
      <c r="AL54" s="333"/>
      <c r="AM54" s="333"/>
      <c r="AN54" s="333"/>
      <c r="AO54" s="333"/>
      <c r="AP54" s="333"/>
      <c r="AQ54" s="333"/>
      <c r="AR54" s="335"/>
      <c r="AS54" s="335"/>
      <c r="AT54" s="335"/>
      <c r="AU54" s="335"/>
      <c r="AV54" s="335"/>
      <c r="AW54" s="335"/>
      <c r="AX54" s="335"/>
      <c r="AY54" s="334"/>
      <c r="AZ54" s="334"/>
      <c r="BA54" s="334"/>
      <c r="BB54" s="334"/>
      <c r="BC54" s="334"/>
      <c r="BD54" s="334"/>
      <c r="BE54" s="334"/>
      <c r="BF54" s="334"/>
      <c r="BG54" s="334"/>
      <c r="BH54" s="334"/>
      <c r="BI54" s="334"/>
      <c r="BJ54" s="334"/>
      <c r="BK54" s="334"/>
    </row>
    <row r="55" spans="1:63" ht="12.75">
      <c r="A55" s="32"/>
      <c r="B55" s="32"/>
      <c r="C55" s="333"/>
      <c r="D55" s="333"/>
      <c r="E55" s="333"/>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3"/>
      <c r="AI55" s="333"/>
      <c r="AJ55" s="333"/>
      <c r="AK55" s="333"/>
      <c r="AL55" s="333"/>
      <c r="AM55" s="333"/>
      <c r="AN55" s="333"/>
      <c r="AO55" s="333"/>
      <c r="AP55" s="333"/>
      <c r="AQ55" s="333"/>
      <c r="AR55" s="335"/>
      <c r="AS55" s="335"/>
      <c r="AT55" s="335"/>
      <c r="AU55" s="335"/>
      <c r="AV55" s="335"/>
      <c r="AW55" s="335"/>
      <c r="AX55" s="335"/>
      <c r="AY55" s="334"/>
      <c r="AZ55" s="334"/>
      <c r="BA55" s="334"/>
      <c r="BB55" s="334"/>
      <c r="BC55" s="334"/>
      <c r="BD55" s="334"/>
      <c r="BE55" s="334"/>
      <c r="BF55" s="334"/>
      <c r="BG55" s="334"/>
      <c r="BH55" s="334"/>
      <c r="BI55" s="334"/>
      <c r="BJ55" s="334"/>
      <c r="BK55" s="334"/>
    </row>
    <row r="56" spans="1:63" ht="12.75">
      <c r="A56" s="32"/>
      <c r="B56" s="32"/>
      <c r="C56" s="333"/>
      <c r="D56" s="333"/>
      <c r="E56" s="333"/>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33"/>
      <c r="AI56" s="333"/>
      <c r="AJ56" s="333"/>
      <c r="AK56" s="333"/>
      <c r="AL56" s="333"/>
      <c r="AM56" s="333"/>
      <c r="AN56" s="333"/>
      <c r="AO56" s="333"/>
      <c r="AP56" s="333"/>
      <c r="AQ56" s="333"/>
      <c r="AR56" s="335"/>
      <c r="AS56" s="335"/>
      <c r="AT56" s="335"/>
      <c r="AU56" s="335"/>
      <c r="AV56" s="335"/>
      <c r="AW56" s="335"/>
      <c r="AX56" s="335"/>
      <c r="AY56" s="334"/>
      <c r="AZ56" s="334"/>
      <c r="BA56" s="334"/>
      <c r="BB56" s="334"/>
      <c r="BC56" s="334"/>
      <c r="BD56" s="334"/>
      <c r="BE56" s="334"/>
      <c r="BF56" s="334"/>
      <c r="BG56" s="334"/>
      <c r="BH56" s="334"/>
      <c r="BI56" s="334"/>
      <c r="BJ56" s="334"/>
      <c r="BK56" s="334"/>
    </row>
    <row r="57" spans="1:63" ht="12.75">
      <c r="A57" s="32"/>
      <c r="B57" s="32"/>
      <c r="C57" s="333"/>
      <c r="D57" s="333"/>
      <c r="E57" s="333"/>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3"/>
      <c r="AI57" s="333"/>
      <c r="AJ57" s="333"/>
      <c r="AK57" s="333"/>
      <c r="AL57" s="333"/>
      <c r="AM57" s="333"/>
      <c r="AN57" s="333"/>
      <c r="AO57" s="333"/>
      <c r="AP57" s="333"/>
      <c r="AQ57" s="333"/>
      <c r="AR57" s="335"/>
      <c r="AS57" s="335"/>
      <c r="AT57" s="335"/>
      <c r="AU57" s="335"/>
      <c r="AV57" s="335"/>
      <c r="AW57" s="335"/>
      <c r="AX57" s="335"/>
      <c r="AY57" s="334"/>
      <c r="AZ57" s="334"/>
      <c r="BA57" s="334"/>
      <c r="BB57" s="334"/>
      <c r="BC57" s="334"/>
      <c r="BD57" s="334"/>
      <c r="BE57" s="334"/>
      <c r="BF57" s="334"/>
      <c r="BG57" s="334"/>
      <c r="BH57" s="334"/>
      <c r="BI57" s="334"/>
      <c r="BJ57" s="334"/>
      <c r="BK57" s="334"/>
    </row>
    <row r="58" spans="1:63" ht="12.75">
      <c r="A58" s="32"/>
      <c r="B58" s="32"/>
      <c r="C58" s="333"/>
      <c r="D58" s="333"/>
      <c r="E58" s="333"/>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3"/>
      <c r="AI58" s="333"/>
      <c r="AJ58" s="333"/>
      <c r="AK58" s="333"/>
      <c r="AL58" s="333"/>
      <c r="AM58" s="333"/>
      <c r="AN58" s="333"/>
      <c r="AO58" s="333"/>
      <c r="AP58" s="333"/>
      <c r="AQ58" s="333"/>
      <c r="AR58" s="335"/>
      <c r="AS58" s="335"/>
      <c r="AT58" s="335"/>
      <c r="AU58" s="335"/>
      <c r="AV58" s="335"/>
      <c r="AW58" s="335"/>
      <c r="AX58" s="335"/>
      <c r="AY58" s="334"/>
      <c r="AZ58" s="334"/>
      <c r="BA58" s="334"/>
      <c r="BB58" s="334"/>
      <c r="BC58" s="334"/>
      <c r="BD58" s="334"/>
      <c r="BE58" s="334"/>
      <c r="BF58" s="334"/>
      <c r="BG58" s="334"/>
      <c r="BH58" s="334"/>
      <c r="BI58" s="334"/>
      <c r="BJ58" s="334"/>
      <c r="BK58" s="334"/>
    </row>
    <row r="59" spans="1:63" ht="12.75">
      <c r="A59" s="333"/>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5"/>
      <c r="AS59" s="335"/>
      <c r="AT59" s="335"/>
      <c r="AU59" s="335"/>
      <c r="AV59" s="335"/>
      <c r="AW59" s="335"/>
      <c r="AX59" s="335"/>
      <c r="AY59" s="334"/>
      <c r="AZ59" s="334"/>
      <c r="BA59" s="334"/>
      <c r="BB59" s="334"/>
      <c r="BC59" s="334"/>
      <c r="BD59" s="334"/>
      <c r="BE59" s="334"/>
      <c r="BF59" s="334"/>
      <c r="BG59" s="334"/>
      <c r="BH59" s="334"/>
      <c r="BI59" s="334"/>
      <c r="BJ59" s="334"/>
      <c r="BK59" s="334"/>
    </row>
    <row r="60" spans="1:63" ht="12.75">
      <c r="A60" s="333"/>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4"/>
      <c r="AS60" s="334"/>
      <c r="AT60" s="334"/>
      <c r="AU60" s="334"/>
      <c r="AV60" s="334"/>
      <c r="AW60" s="334"/>
      <c r="AX60" s="334"/>
      <c r="AY60" s="334"/>
      <c r="AZ60" s="334"/>
      <c r="BA60" s="334"/>
      <c r="BB60" s="334"/>
      <c r="BC60" s="334"/>
      <c r="BD60" s="334"/>
      <c r="BE60" s="334"/>
      <c r="BF60" s="334"/>
      <c r="BG60" s="334"/>
      <c r="BH60" s="334"/>
      <c r="BI60" s="334"/>
      <c r="BJ60" s="334"/>
      <c r="BK60" s="334"/>
    </row>
    <row r="61" spans="1:63" ht="12.75">
      <c r="A61" s="333"/>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4"/>
      <c r="AS61" s="334"/>
      <c r="AT61" s="334"/>
      <c r="AU61" s="334"/>
      <c r="AV61" s="334"/>
      <c r="AW61" s="334"/>
      <c r="AX61" s="334"/>
      <c r="AY61" s="334"/>
      <c r="AZ61" s="334"/>
      <c r="BA61" s="334"/>
      <c r="BB61" s="334"/>
      <c r="BC61" s="334"/>
      <c r="BD61" s="334"/>
      <c r="BE61" s="334"/>
      <c r="BF61" s="334"/>
      <c r="BG61" s="334"/>
      <c r="BH61" s="334"/>
      <c r="BI61" s="334"/>
      <c r="BJ61" s="334"/>
      <c r="BK61" s="334"/>
    </row>
    <row r="62" spans="1:63" ht="12.75">
      <c r="A62" s="333"/>
      <c r="B62" s="333"/>
      <c r="C62" s="336"/>
      <c r="D62" s="336"/>
      <c r="E62" s="337"/>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4"/>
      <c r="AS62" s="334"/>
      <c r="AT62" s="334"/>
      <c r="AU62" s="334"/>
      <c r="AV62" s="334"/>
      <c r="AW62" s="334"/>
      <c r="AX62" s="334"/>
      <c r="AY62" s="334"/>
      <c r="AZ62" s="334"/>
      <c r="BA62" s="334"/>
      <c r="BB62" s="334"/>
      <c r="BC62" s="334"/>
      <c r="BD62" s="334"/>
      <c r="BE62" s="334"/>
      <c r="BF62" s="334"/>
      <c r="BG62" s="334"/>
      <c r="BH62" s="334"/>
      <c r="BI62" s="334"/>
      <c r="BJ62" s="334"/>
      <c r="BK62" s="334"/>
    </row>
    <row r="63" spans="1:63" ht="12.75">
      <c r="A63" s="333"/>
      <c r="B63" s="333"/>
      <c r="C63" s="336"/>
      <c r="D63" s="336"/>
      <c r="E63" s="337"/>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4"/>
      <c r="AS63" s="334"/>
      <c r="AT63" s="334"/>
      <c r="AU63" s="334"/>
      <c r="AV63" s="334"/>
      <c r="AW63" s="334"/>
      <c r="AX63" s="334"/>
      <c r="AY63" s="334"/>
      <c r="AZ63" s="334"/>
      <c r="BA63" s="334"/>
      <c r="BB63" s="334"/>
      <c r="BC63" s="334"/>
      <c r="BD63" s="334"/>
      <c r="BE63" s="334"/>
      <c r="BF63" s="334"/>
      <c r="BG63" s="334"/>
      <c r="BH63" s="334"/>
      <c r="BI63" s="334"/>
      <c r="BJ63" s="334"/>
      <c r="BK63" s="334"/>
    </row>
    <row r="64" spans="1:63" ht="12.75">
      <c r="A64" s="333"/>
      <c r="B64" s="333"/>
      <c r="C64" s="336"/>
      <c r="D64" s="336"/>
      <c r="E64" s="337"/>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4"/>
      <c r="AS64" s="334"/>
      <c r="AT64" s="334"/>
      <c r="AU64" s="334"/>
      <c r="AV64" s="334"/>
      <c r="AW64" s="334"/>
      <c r="AX64" s="334"/>
      <c r="AY64" s="334"/>
      <c r="AZ64" s="334"/>
      <c r="BA64" s="334"/>
      <c r="BB64" s="334"/>
      <c r="BC64" s="334"/>
      <c r="BD64" s="334"/>
      <c r="BE64" s="334"/>
      <c r="BF64" s="334"/>
      <c r="BG64" s="334"/>
      <c r="BH64" s="334"/>
      <c r="BI64" s="334"/>
      <c r="BJ64" s="334"/>
      <c r="BK64" s="334"/>
    </row>
    <row r="65" spans="1:63" ht="12.75">
      <c r="A65" s="333"/>
      <c r="B65" s="333"/>
      <c r="C65" s="336"/>
      <c r="D65" s="336"/>
      <c r="E65" s="337"/>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4"/>
      <c r="AS65" s="334"/>
      <c r="AT65" s="334"/>
      <c r="AU65" s="334"/>
      <c r="AV65" s="334"/>
      <c r="AW65" s="334"/>
      <c r="AX65" s="334"/>
      <c r="AY65" s="334"/>
      <c r="AZ65" s="334"/>
      <c r="BA65" s="334"/>
      <c r="BB65" s="334"/>
      <c r="BC65" s="334"/>
      <c r="BD65" s="334"/>
      <c r="BE65" s="334"/>
      <c r="BF65" s="334"/>
      <c r="BG65" s="334"/>
      <c r="BH65" s="334"/>
      <c r="BI65" s="334"/>
      <c r="BJ65" s="334"/>
      <c r="BK65" s="334"/>
    </row>
    <row r="66" spans="1:63" ht="12.75">
      <c r="A66" s="333"/>
      <c r="B66" s="333"/>
      <c r="C66" s="336"/>
      <c r="D66" s="336"/>
      <c r="E66" s="337"/>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4"/>
      <c r="AS66" s="334"/>
      <c r="AT66" s="334"/>
      <c r="AU66" s="334"/>
      <c r="AV66" s="334"/>
      <c r="AW66" s="334"/>
      <c r="AX66" s="334"/>
      <c r="AY66" s="334"/>
      <c r="AZ66" s="334"/>
      <c r="BA66" s="334"/>
      <c r="BB66" s="334"/>
      <c r="BC66" s="334"/>
      <c r="BD66" s="334"/>
      <c r="BE66" s="334"/>
      <c r="BF66" s="334"/>
      <c r="BG66" s="334"/>
      <c r="BH66" s="334"/>
      <c r="BI66" s="334"/>
      <c r="BJ66" s="334"/>
      <c r="BK66" s="334"/>
    </row>
    <row r="67" spans="1:63" ht="12.75">
      <c r="A67" s="333"/>
      <c r="B67" s="333"/>
      <c r="C67" s="336"/>
      <c r="D67" s="336"/>
      <c r="E67" s="337"/>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4"/>
      <c r="AS67" s="334"/>
      <c r="AT67" s="334"/>
      <c r="AU67" s="334"/>
      <c r="AV67" s="334"/>
      <c r="AW67" s="334"/>
      <c r="AX67" s="334"/>
      <c r="AY67" s="334"/>
      <c r="AZ67" s="334"/>
      <c r="BA67" s="334"/>
      <c r="BB67" s="334"/>
      <c r="BC67" s="334"/>
      <c r="BD67" s="334"/>
      <c r="BE67" s="334"/>
      <c r="BF67" s="334"/>
      <c r="BG67" s="334"/>
      <c r="BH67" s="334"/>
      <c r="BI67" s="334"/>
      <c r="BJ67" s="334"/>
      <c r="BK67" s="334"/>
    </row>
    <row r="68" spans="1:63" ht="12.75">
      <c r="A68" s="333"/>
      <c r="B68" s="333"/>
      <c r="C68" s="336"/>
      <c r="D68" s="336"/>
      <c r="E68" s="337"/>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4"/>
      <c r="AS68" s="334"/>
      <c r="AT68" s="334"/>
      <c r="AU68" s="334"/>
      <c r="AV68" s="334"/>
      <c r="AW68" s="334"/>
      <c r="AX68" s="334"/>
      <c r="AY68" s="334"/>
      <c r="AZ68" s="334"/>
      <c r="BA68" s="334"/>
      <c r="BB68" s="334"/>
      <c r="BC68" s="334"/>
      <c r="BD68" s="334"/>
      <c r="BE68" s="334"/>
      <c r="BF68" s="334"/>
      <c r="BG68" s="334"/>
      <c r="BH68" s="334"/>
      <c r="BI68" s="334"/>
      <c r="BJ68" s="334"/>
      <c r="BK68" s="334"/>
    </row>
    <row r="69" spans="1:63" ht="12.75">
      <c r="A69" s="333"/>
      <c r="B69" s="333"/>
      <c r="C69" s="336"/>
      <c r="D69" s="336"/>
      <c r="E69" s="337"/>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4"/>
      <c r="AS69" s="334"/>
      <c r="AT69" s="334"/>
      <c r="AU69" s="334"/>
      <c r="AV69" s="334"/>
      <c r="AW69" s="334"/>
      <c r="AX69" s="334"/>
      <c r="AY69" s="334"/>
      <c r="AZ69" s="334"/>
      <c r="BA69" s="334"/>
      <c r="BB69" s="334"/>
      <c r="BC69" s="334"/>
      <c r="BD69" s="334"/>
      <c r="BE69" s="334"/>
      <c r="BF69" s="334"/>
      <c r="BG69" s="334"/>
      <c r="BH69" s="334"/>
      <c r="BI69" s="334"/>
      <c r="BJ69" s="334"/>
      <c r="BK69" s="334"/>
    </row>
    <row r="70" spans="1:63" ht="12.75">
      <c r="A70" s="333"/>
      <c r="B70" s="333"/>
      <c r="C70" s="336"/>
      <c r="D70" s="336"/>
      <c r="E70" s="337"/>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4"/>
      <c r="AS70" s="334"/>
      <c r="AT70" s="334"/>
      <c r="AU70" s="334"/>
      <c r="AV70" s="334"/>
      <c r="AW70" s="334"/>
      <c r="AX70" s="334"/>
      <c r="AY70" s="334"/>
      <c r="AZ70" s="334"/>
      <c r="BA70" s="334"/>
      <c r="BB70" s="334"/>
      <c r="BC70" s="334"/>
      <c r="BD70" s="334"/>
      <c r="BE70" s="334"/>
      <c r="BF70" s="334"/>
      <c r="BG70" s="334"/>
      <c r="BH70" s="334"/>
      <c r="BI70" s="334"/>
      <c r="BJ70" s="334"/>
      <c r="BK70" s="334"/>
    </row>
    <row r="71" spans="1:63" ht="12.75">
      <c r="A71" s="333"/>
      <c r="B71" s="333"/>
      <c r="C71" s="336"/>
      <c r="D71" s="336"/>
      <c r="E71" s="337"/>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4"/>
      <c r="AS71" s="334"/>
      <c r="AT71" s="334"/>
      <c r="AU71" s="334"/>
      <c r="AV71" s="334"/>
      <c r="AW71" s="334"/>
      <c r="AX71" s="334"/>
      <c r="AY71" s="334"/>
      <c r="AZ71" s="334"/>
      <c r="BA71" s="334"/>
      <c r="BB71" s="334"/>
      <c r="BC71" s="334"/>
      <c r="BD71" s="334"/>
      <c r="BE71" s="334"/>
      <c r="BF71" s="334"/>
      <c r="BG71" s="334"/>
      <c r="BH71" s="334"/>
      <c r="BI71" s="334"/>
      <c r="BJ71" s="334"/>
      <c r="BK71" s="334"/>
    </row>
    <row r="72" spans="1:63" ht="12.75">
      <c r="A72" s="333"/>
      <c r="B72" s="333"/>
      <c r="C72" s="336"/>
      <c r="D72" s="336"/>
      <c r="E72" s="337"/>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4"/>
      <c r="AS72" s="334"/>
      <c r="AT72" s="334"/>
      <c r="AU72" s="334"/>
      <c r="AV72" s="334"/>
      <c r="AW72" s="334"/>
      <c r="AX72" s="334"/>
      <c r="AY72" s="334"/>
      <c r="AZ72" s="334"/>
      <c r="BA72" s="334"/>
      <c r="BB72" s="334"/>
      <c r="BC72" s="334"/>
      <c r="BD72" s="334"/>
      <c r="BE72" s="334"/>
      <c r="BF72" s="334"/>
      <c r="BG72" s="334"/>
      <c r="BH72" s="334"/>
      <c r="BI72" s="334"/>
      <c r="BJ72" s="334"/>
      <c r="BK72" s="334"/>
    </row>
    <row r="73" spans="1:63" ht="12.75">
      <c r="A73" s="333"/>
      <c r="B73" s="333"/>
      <c r="C73" s="336"/>
      <c r="D73" s="336"/>
      <c r="E73" s="337"/>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4"/>
      <c r="AS73" s="334"/>
      <c r="AT73" s="334"/>
      <c r="AU73" s="334"/>
      <c r="AV73" s="334"/>
      <c r="AW73" s="334"/>
      <c r="AX73" s="334"/>
      <c r="AY73" s="334"/>
      <c r="AZ73" s="334"/>
      <c r="BA73" s="334"/>
      <c r="BB73" s="334"/>
      <c r="BC73" s="334"/>
      <c r="BD73" s="334"/>
      <c r="BE73" s="334"/>
      <c r="BF73" s="334"/>
      <c r="BG73" s="334"/>
      <c r="BH73" s="334"/>
      <c r="BI73" s="334"/>
      <c r="BJ73" s="334"/>
      <c r="BK73" s="334"/>
    </row>
    <row r="74" spans="1:63" ht="12.75">
      <c r="A74" s="333"/>
      <c r="B74" s="333"/>
      <c r="C74" s="336"/>
      <c r="D74" s="336"/>
      <c r="E74" s="337"/>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4"/>
      <c r="AS74" s="334"/>
      <c r="AT74" s="334"/>
      <c r="AU74" s="334"/>
      <c r="AV74" s="334"/>
      <c r="AW74" s="334"/>
      <c r="AX74" s="334"/>
      <c r="AY74" s="334"/>
      <c r="AZ74" s="334"/>
      <c r="BA74" s="334"/>
      <c r="BB74" s="334"/>
      <c r="BC74" s="334"/>
      <c r="BD74" s="334"/>
      <c r="BE74" s="334"/>
      <c r="BF74" s="334"/>
      <c r="BG74" s="334"/>
      <c r="BH74" s="334"/>
      <c r="BI74" s="334"/>
      <c r="BJ74" s="334"/>
      <c r="BK74" s="334"/>
    </row>
    <row r="75" spans="1:63" ht="12.75">
      <c r="A75" s="333"/>
      <c r="B75" s="333"/>
      <c r="C75" s="336"/>
      <c r="D75" s="336"/>
      <c r="E75" s="337"/>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4"/>
      <c r="AS75" s="334"/>
      <c r="AT75" s="334"/>
      <c r="AU75" s="334"/>
      <c r="AV75" s="334"/>
      <c r="AW75" s="334"/>
      <c r="AX75" s="334"/>
      <c r="AY75" s="334"/>
      <c r="AZ75" s="334"/>
      <c r="BA75" s="334"/>
      <c r="BB75" s="334"/>
      <c r="BC75" s="334"/>
      <c r="BD75" s="334"/>
      <c r="BE75" s="334"/>
      <c r="BF75" s="334"/>
      <c r="BG75" s="334"/>
      <c r="BH75" s="334"/>
      <c r="BI75" s="334"/>
      <c r="BJ75" s="334"/>
      <c r="BK75" s="334"/>
    </row>
    <row r="76" spans="1:63" ht="12.75">
      <c r="A76" s="333"/>
      <c r="B76" s="333"/>
      <c r="C76" s="336"/>
      <c r="D76" s="336"/>
      <c r="E76" s="337"/>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4"/>
      <c r="AS76" s="334"/>
      <c r="AT76" s="334"/>
      <c r="AU76" s="334"/>
      <c r="AV76" s="334"/>
      <c r="AW76" s="334"/>
      <c r="AX76" s="334"/>
      <c r="AY76" s="334"/>
      <c r="AZ76" s="334"/>
      <c r="BA76" s="334"/>
      <c r="BB76" s="334"/>
      <c r="BC76" s="334"/>
      <c r="BD76" s="334"/>
      <c r="BE76" s="334"/>
      <c r="BF76" s="334"/>
      <c r="BG76" s="334"/>
      <c r="BH76" s="334"/>
      <c r="BI76" s="334"/>
      <c r="BJ76" s="334"/>
      <c r="BK76" s="334"/>
    </row>
    <row r="77" spans="1:63" ht="12.75">
      <c r="A77" s="333"/>
      <c r="B77" s="333"/>
      <c r="C77" s="336"/>
      <c r="D77" s="336"/>
      <c r="E77" s="337"/>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4"/>
      <c r="AS77" s="334"/>
      <c r="AT77" s="334"/>
      <c r="AU77" s="334"/>
      <c r="AV77" s="334"/>
      <c r="AW77" s="334"/>
      <c r="AX77" s="334"/>
      <c r="AY77" s="334"/>
      <c r="AZ77" s="334"/>
      <c r="BA77" s="334"/>
      <c r="BB77" s="334"/>
      <c r="BC77" s="334"/>
      <c r="BD77" s="334"/>
      <c r="BE77" s="334"/>
      <c r="BF77" s="334"/>
      <c r="BG77" s="334"/>
      <c r="BH77" s="334"/>
      <c r="BI77" s="334"/>
      <c r="BJ77" s="334"/>
      <c r="BK77" s="334"/>
    </row>
    <row r="78" spans="1:63" ht="12.75">
      <c r="A78" s="333"/>
      <c r="B78" s="333"/>
      <c r="C78" s="336"/>
      <c r="D78" s="336"/>
      <c r="E78" s="337"/>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4"/>
      <c r="AS78" s="334"/>
      <c r="AT78" s="334"/>
      <c r="AU78" s="334"/>
      <c r="AV78" s="334"/>
      <c r="AW78" s="334"/>
      <c r="AX78" s="334"/>
      <c r="AY78" s="334"/>
      <c r="AZ78" s="334"/>
      <c r="BA78" s="334"/>
      <c r="BB78" s="334"/>
      <c r="BC78" s="334"/>
      <c r="BD78" s="334"/>
      <c r="BE78" s="334"/>
      <c r="BF78" s="334"/>
      <c r="BG78" s="334"/>
      <c r="BH78" s="334"/>
      <c r="BI78" s="334"/>
      <c r="BJ78" s="334"/>
      <c r="BK78" s="334"/>
    </row>
    <row r="79" spans="1:63" ht="12.75">
      <c r="A79" s="333"/>
      <c r="B79" s="333"/>
      <c r="C79" s="336"/>
      <c r="D79" s="336"/>
      <c r="E79" s="337"/>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4"/>
      <c r="AS79" s="334"/>
      <c r="AT79" s="334"/>
      <c r="AU79" s="334"/>
      <c r="AV79" s="334"/>
      <c r="AW79" s="334"/>
      <c r="AX79" s="334"/>
      <c r="AY79" s="334"/>
      <c r="AZ79" s="334"/>
      <c r="BA79" s="334"/>
      <c r="BB79" s="334"/>
      <c r="BC79" s="334"/>
      <c r="BD79" s="334"/>
      <c r="BE79" s="334"/>
      <c r="BF79" s="334"/>
      <c r="BG79" s="334"/>
      <c r="BH79" s="334"/>
      <c r="BI79" s="334"/>
      <c r="BJ79" s="334"/>
      <c r="BK79" s="334"/>
    </row>
    <row r="80" spans="1:63" ht="12.75">
      <c r="A80" s="333"/>
      <c r="B80" s="333"/>
      <c r="C80" s="336"/>
      <c r="D80" s="336"/>
      <c r="E80" s="337"/>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4"/>
      <c r="AS80" s="334"/>
      <c r="AT80" s="334"/>
      <c r="AU80" s="334"/>
      <c r="AV80" s="334"/>
      <c r="AW80" s="334"/>
      <c r="AX80" s="334"/>
      <c r="AY80" s="334"/>
      <c r="AZ80" s="334"/>
      <c r="BA80" s="334"/>
      <c r="BB80" s="334"/>
      <c r="BC80" s="334"/>
      <c r="BD80" s="334"/>
      <c r="BE80" s="334"/>
      <c r="BF80" s="334"/>
      <c r="BG80" s="334"/>
      <c r="BH80" s="334"/>
      <c r="BI80" s="334"/>
      <c r="BJ80" s="334"/>
      <c r="BK80" s="334"/>
    </row>
    <row r="81" spans="1:63" ht="12.75" customHeight="1">
      <c r="A81" s="333"/>
      <c r="B81" s="333"/>
      <c r="C81" s="336"/>
      <c r="D81" s="336"/>
      <c r="E81" s="337"/>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4"/>
      <c r="AS81" s="334"/>
      <c r="AT81" s="334"/>
      <c r="AU81" s="334"/>
      <c r="AV81" s="334"/>
      <c r="AW81" s="334"/>
      <c r="AX81" s="334"/>
      <c r="AY81" s="334"/>
      <c r="AZ81" s="334"/>
      <c r="BA81" s="334"/>
      <c r="BB81" s="334"/>
      <c r="BC81" s="334"/>
      <c r="BD81" s="334"/>
      <c r="BE81" s="334"/>
      <c r="BF81" s="334"/>
      <c r="BG81" s="334"/>
      <c r="BH81" s="334"/>
      <c r="BI81" s="334"/>
      <c r="BJ81" s="334"/>
      <c r="BK81" s="334"/>
    </row>
    <row r="82" spans="1:63" ht="12.75" customHeight="1">
      <c r="A82" s="333"/>
      <c r="B82" s="333"/>
      <c r="C82" s="336"/>
      <c r="D82" s="336"/>
      <c r="E82" s="337"/>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4"/>
      <c r="AS82" s="334"/>
      <c r="AT82" s="334"/>
      <c r="AU82" s="334"/>
      <c r="AV82" s="334"/>
      <c r="AW82" s="334"/>
      <c r="AX82" s="334"/>
      <c r="AY82" s="334"/>
      <c r="AZ82" s="334"/>
      <c r="BA82" s="334"/>
      <c r="BB82" s="334"/>
      <c r="BC82" s="334"/>
      <c r="BD82" s="334"/>
      <c r="BE82" s="334"/>
      <c r="BF82" s="334"/>
      <c r="BG82" s="334"/>
      <c r="BH82" s="334"/>
      <c r="BI82" s="334"/>
      <c r="BJ82" s="334"/>
      <c r="BK82" s="334"/>
    </row>
    <row r="83" spans="1:63" ht="12.75" customHeight="1">
      <c r="A83" s="333"/>
      <c r="B83" s="333"/>
      <c r="C83" s="336"/>
      <c r="D83" s="336"/>
      <c r="E83" s="337"/>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4"/>
      <c r="AS83" s="334"/>
      <c r="AT83" s="334"/>
      <c r="AU83" s="334"/>
      <c r="AV83" s="334"/>
      <c r="AW83" s="334"/>
      <c r="AX83" s="334"/>
      <c r="AY83" s="334"/>
      <c r="AZ83" s="334"/>
      <c r="BA83" s="334"/>
      <c r="BB83" s="334"/>
      <c r="BC83" s="334"/>
      <c r="BD83" s="334"/>
      <c r="BE83" s="334"/>
      <c r="BF83" s="334"/>
      <c r="BG83" s="334"/>
      <c r="BH83" s="334"/>
      <c r="BI83" s="334"/>
      <c r="BJ83" s="334"/>
      <c r="BK83" s="334"/>
    </row>
    <row r="84" spans="1:63" ht="12.75" customHeight="1">
      <c r="A84" s="333"/>
      <c r="B84" s="333"/>
      <c r="C84" s="336"/>
      <c r="D84" s="336"/>
      <c r="E84" s="337"/>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4"/>
      <c r="AS84" s="334"/>
      <c r="AT84" s="334"/>
      <c r="AU84" s="334"/>
      <c r="AV84" s="334"/>
      <c r="AW84" s="334"/>
      <c r="AX84" s="334"/>
      <c r="AY84" s="334"/>
      <c r="AZ84" s="334"/>
      <c r="BA84" s="334"/>
      <c r="BB84" s="334"/>
      <c r="BC84" s="334"/>
      <c r="BD84" s="334"/>
      <c r="BE84" s="334"/>
      <c r="BF84" s="334"/>
      <c r="BG84" s="334"/>
      <c r="BH84" s="334"/>
      <c r="BI84" s="334"/>
      <c r="BJ84" s="334"/>
      <c r="BK84" s="334"/>
    </row>
    <row r="85" spans="1:63" ht="12.75" customHeight="1">
      <c r="A85" s="333"/>
      <c r="B85" s="333"/>
      <c r="C85" s="336"/>
      <c r="D85" s="336"/>
      <c r="E85" s="337"/>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4"/>
      <c r="AS85" s="334"/>
      <c r="AT85" s="334"/>
      <c r="AU85" s="334"/>
      <c r="AV85" s="334"/>
      <c r="AW85" s="334"/>
      <c r="AX85" s="334"/>
      <c r="AY85" s="334"/>
      <c r="AZ85" s="334"/>
      <c r="BA85" s="334"/>
      <c r="BB85" s="334"/>
      <c r="BC85" s="334"/>
      <c r="BD85" s="334"/>
      <c r="BE85" s="334"/>
      <c r="BF85" s="334"/>
      <c r="BG85" s="334"/>
      <c r="BH85" s="334"/>
      <c r="BI85" s="334"/>
      <c r="BJ85" s="334"/>
      <c r="BK85" s="334"/>
    </row>
    <row r="86" spans="1:63" ht="12.75" customHeight="1">
      <c r="A86" s="333"/>
      <c r="B86" s="333"/>
      <c r="C86" s="336"/>
      <c r="D86" s="336"/>
      <c r="E86" s="337"/>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4"/>
      <c r="AS86" s="334"/>
      <c r="AT86" s="334"/>
      <c r="AU86" s="334"/>
      <c r="AV86" s="334"/>
      <c r="AW86" s="334"/>
      <c r="AX86" s="334"/>
      <c r="AY86" s="334"/>
      <c r="AZ86" s="334"/>
      <c r="BA86" s="334"/>
      <c r="BB86" s="334"/>
      <c r="BC86" s="334"/>
      <c r="BD86" s="334"/>
      <c r="BE86" s="334"/>
      <c r="BF86" s="334"/>
      <c r="BG86" s="334"/>
      <c r="BH86" s="334"/>
      <c r="BI86" s="334"/>
      <c r="BJ86" s="334"/>
      <c r="BK86" s="334"/>
    </row>
    <row r="87" spans="1:63" ht="12.75" customHeight="1">
      <c r="A87" s="333"/>
      <c r="B87" s="333"/>
      <c r="C87" s="336"/>
      <c r="D87" s="336"/>
      <c r="E87" s="337"/>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4"/>
      <c r="AS87" s="334"/>
      <c r="AT87" s="334"/>
      <c r="AU87" s="334"/>
      <c r="AV87" s="334"/>
      <c r="AW87" s="334"/>
      <c r="AX87" s="334"/>
      <c r="AY87" s="334"/>
      <c r="AZ87" s="334"/>
      <c r="BA87" s="334"/>
      <c r="BB87" s="334"/>
      <c r="BC87" s="334"/>
      <c r="BD87" s="334"/>
      <c r="BE87" s="334"/>
      <c r="BF87" s="334"/>
      <c r="BG87" s="334"/>
      <c r="BH87" s="334"/>
      <c r="BI87" s="334"/>
      <c r="BJ87" s="334"/>
      <c r="BK87" s="334"/>
    </row>
    <row r="88" spans="1:62" ht="12.75" customHeight="1">
      <c r="A88" s="333"/>
      <c r="B88" s="333"/>
      <c r="C88" s="336"/>
      <c r="D88" s="336"/>
      <c r="E88" s="337"/>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4"/>
      <c r="AS88" s="334"/>
      <c r="AT88" s="334"/>
      <c r="AU88" s="334"/>
      <c r="AV88" s="334"/>
      <c r="AW88" s="334"/>
      <c r="AX88" s="334"/>
      <c r="AY88" s="334"/>
      <c r="AZ88" s="334"/>
      <c r="BA88" s="334"/>
      <c r="BB88" s="334"/>
      <c r="BC88" s="334"/>
      <c r="BD88" s="334"/>
      <c r="BE88" s="334"/>
      <c r="BF88" s="334"/>
      <c r="BG88" s="334"/>
      <c r="BH88" s="334"/>
      <c r="BI88" s="334"/>
      <c r="BJ88" s="334"/>
    </row>
    <row r="89" spans="1:43" ht="12.75" customHeight="1">
      <c r="A89" s="32"/>
      <c r="B89" s="32"/>
      <c r="C89" s="244"/>
      <c r="D89" s="244"/>
      <c r="E89" s="245"/>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row>
    <row r="90" spans="1:43" ht="12.75" customHeight="1">
      <c r="A90" s="32"/>
      <c r="B90" s="32"/>
      <c r="C90" s="244"/>
      <c r="D90" s="244"/>
      <c r="E90" s="245"/>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row>
    <row r="91" spans="1:43" ht="12.75" customHeight="1">
      <c r="A91" s="32"/>
      <c r="B91" s="32"/>
      <c r="C91" s="244"/>
      <c r="D91" s="244"/>
      <c r="E91" s="245"/>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row>
    <row r="92" spans="1:43" ht="12.75" customHeight="1">
      <c r="A92" s="32"/>
      <c r="B92" s="32"/>
      <c r="C92" s="244"/>
      <c r="D92" s="244"/>
      <c r="E92" s="245"/>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row>
    <row r="93" spans="1:43" ht="12.75" customHeight="1">
      <c r="A93" s="32"/>
      <c r="B93" s="32"/>
      <c r="C93" s="244"/>
      <c r="D93" s="244"/>
      <c r="E93" s="245"/>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row>
    <row r="94" spans="1:43" ht="12.75" customHeight="1">
      <c r="A94" s="32"/>
      <c r="B94" s="32"/>
      <c r="C94" s="244"/>
      <c r="D94" s="244"/>
      <c r="E94" s="245"/>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row>
    <row r="95" spans="1:43" ht="12.75" customHeight="1">
      <c r="A95" s="32"/>
      <c r="B95" s="32"/>
      <c r="C95" s="244"/>
      <c r="D95" s="244"/>
      <c r="E95" s="245"/>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row>
    <row r="96" spans="1:43" ht="12.75" customHeight="1">
      <c r="A96" s="32"/>
      <c r="B96" s="32"/>
      <c r="C96" s="244"/>
      <c r="D96" s="244"/>
      <c r="E96" s="245"/>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row>
    <row r="97" spans="1:43" ht="12.75" customHeight="1">
      <c r="A97" s="32"/>
      <c r="B97" s="32"/>
      <c r="C97" s="244"/>
      <c r="D97" s="244"/>
      <c r="E97" s="245"/>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row>
    <row r="98" spans="1:43" ht="12.75" customHeight="1">
      <c r="A98" s="32"/>
      <c r="B98" s="32"/>
      <c r="C98" s="244"/>
      <c r="D98" s="244"/>
      <c r="E98" s="245"/>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row>
    <row r="99" spans="1:43" ht="12.75" customHeight="1">
      <c r="A99" s="32"/>
      <c r="B99" s="32"/>
      <c r="C99" s="244"/>
      <c r="D99" s="244"/>
      <c r="E99" s="245"/>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row>
    <row r="100" spans="1:43" ht="12.75" customHeight="1">
      <c r="A100" s="32"/>
      <c r="B100" s="32"/>
      <c r="C100" s="244"/>
      <c r="D100" s="244"/>
      <c r="E100" s="245"/>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row>
  </sheetData>
  <mergeCells count="52">
    <mergeCell ref="AE28:AE29"/>
    <mergeCell ref="AC28:AC29"/>
    <mergeCell ref="AB28:AB29"/>
    <mergeCell ref="AA28:AA29"/>
    <mergeCell ref="Y28:Y29"/>
    <mergeCell ref="X28:X29"/>
    <mergeCell ref="W28:W29"/>
    <mergeCell ref="V28:V29"/>
    <mergeCell ref="U28:U29"/>
    <mergeCell ref="T28:T29"/>
    <mergeCell ref="T27:AE27"/>
    <mergeCell ref="P28:P29"/>
    <mergeCell ref="O28:O29"/>
    <mergeCell ref="N28:N29"/>
    <mergeCell ref="L28:L29"/>
    <mergeCell ref="K28:K29"/>
    <mergeCell ref="E28:E29"/>
    <mergeCell ref="I28:I29"/>
    <mergeCell ref="H28:H29"/>
    <mergeCell ref="G5:R5"/>
    <mergeCell ref="R28:R29"/>
    <mergeCell ref="G27:R27"/>
    <mergeCell ref="D28:D29"/>
    <mergeCell ref="D27:E27"/>
    <mergeCell ref="L6:L7"/>
    <mergeCell ref="J28:J29"/>
    <mergeCell ref="AE6:AE7"/>
    <mergeCell ref="AC6:AC7"/>
    <mergeCell ref="AB6:AB7"/>
    <mergeCell ref="AA6:AA7"/>
    <mergeCell ref="Y6:Y7"/>
    <mergeCell ref="X6:X7"/>
    <mergeCell ref="W6:W7"/>
    <mergeCell ref="V6:V7"/>
    <mergeCell ref="U6:U7"/>
    <mergeCell ref="T6:T7"/>
    <mergeCell ref="T5:AE5"/>
    <mergeCell ref="P6:P7"/>
    <mergeCell ref="O6:O7"/>
    <mergeCell ref="N6:N7"/>
    <mergeCell ref="R6:R7"/>
    <mergeCell ref="K6:K7"/>
    <mergeCell ref="J6:J7"/>
    <mergeCell ref="I6:I7"/>
    <mergeCell ref="H6:H7"/>
    <mergeCell ref="G6:G7"/>
    <mergeCell ref="E6:E7"/>
    <mergeCell ref="D6:D7"/>
    <mergeCell ref="D5:E5"/>
    <mergeCell ref="B4:J4"/>
    <mergeCell ref="G28:G29"/>
    <mergeCell ref="B50:AF52"/>
  </mergeCells>
  <printOptions/>
  <pageMargins left="0" right="0" top="0" bottom="0" header="0.5" footer="0.5"/>
  <pageSetup fitToHeight="1" fitToWidth="1" orientation="landscape"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BK100"/>
  <sheetViews>
    <sheetView showGridLines="0" defaultGridColor="0" zoomScale="66" zoomScaleNormal="66" zoomScaleSheetLayoutView="66" colorId="0" workbookViewId="0" topLeftCell="A1">
      <selection activeCell="A1" sqref="A1"/>
    </sheetView>
  </sheetViews>
  <sheetFormatPr defaultColWidth="9.140625" defaultRowHeight="12.75"/>
  <cols>
    <col min="1" max="1" width="2.7109375" style="0" customWidth="1"/>
    <col min="2" max="2" width="19.421875" style="0" customWidth="1"/>
    <col min="3" max="3" width="0.9921875" style="0" customWidth="1"/>
    <col min="4" max="4" width="12.8515625" style="0" hidden="1" customWidth="1"/>
    <col min="5" max="5" width="13.7109375" style="0" hidden="1" customWidth="1"/>
    <col min="6" max="6" width="1.421875" style="0" hidden="1" customWidth="1"/>
    <col min="7" max="12" width="12.7109375" style="0" customWidth="1"/>
    <col min="13" max="13" width="1.421875" style="0" customWidth="1"/>
    <col min="14" max="16" width="12.7109375" style="0" customWidth="1"/>
    <col min="17" max="17" width="1.421875" style="0" customWidth="1"/>
    <col min="18" max="18" width="12.7109375" style="0" customWidth="1"/>
    <col min="19" max="19" width="1.421875" style="0" customWidth="1"/>
    <col min="20" max="25" width="6.7109375" style="0" customWidth="1"/>
    <col min="26" max="26" width="1.421875" style="0" customWidth="1"/>
    <col min="27" max="29" width="6.7109375" style="0" customWidth="1"/>
    <col min="30" max="30" width="1.421875" style="0" customWidth="1"/>
    <col min="31" max="31" width="6.7109375" style="0" customWidth="1"/>
    <col min="32" max="32" width="3.57421875" style="0" customWidth="1"/>
    <col min="33" max="50" width="9.140625" style="0" customWidth="1"/>
  </cols>
  <sheetData>
    <row r="1" spans="1:63" ht="30" customHeight="1">
      <c r="A1" s="204"/>
      <c r="B1" s="30" t="s">
        <v>108</v>
      </c>
      <c r="C1" s="205"/>
      <c r="D1" s="205"/>
      <c r="E1" s="206"/>
      <c r="W1" s="207"/>
      <c r="X1" s="207"/>
      <c r="Y1" s="207"/>
      <c r="Z1" s="207"/>
      <c r="AA1" s="207"/>
      <c r="AB1" s="207"/>
      <c r="AC1" s="207"/>
      <c r="AD1" s="207"/>
      <c r="AE1" s="207"/>
      <c r="AF1" s="338" t="s">
        <v>34</v>
      </c>
      <c r="AG1" s="32"/>
      <c r="AH1" s="333"/>
      <c r="AI1" s="333"/>
      <c r="AJ1" s="333"/>
      <c r="AK1" s="333"/>
      <c r="AL1" s="333"/>
      <c r="AM1" s="333"/>
      <c r="AN1" s="333"/>
      <c r="AO1" s="333"/>
      <c r="AP1" s="333"/>
      <c r="AQ1" s="333"/>
      <c r="AR1" s="333"/>
      <c r="AS1" s="333"/>
      <c r="AT1" s="333"/>
      <c r="AU1" s="333"/>
      <c r="AV1" s="333"/>
      <c r="AW1" s="333"/>
      <c r="AX1" s="333"/>
      <c r="AY1" s="334"/>
      <c r="AZ1" s="334"/>
      <c r="BA1" s="334"/>
      <c r="BB1" s="334"/>
      <c r="BC1" s="334"/>
      <c r="BD1" s="334"/>
      <c r="BE1" s="334"/>
      <c r="BF1" s="334"/>
      <c r="BG1" s="334"/>
      <c r="BH1" s="334"/>
      <c r="BI1" s="334"/>
      <c r="BJ1" s="334"/>
      <c r="BK1" s="334"/>
    </row>
    <row r="2" spans="1:63" ht="12.75">
      <c r="A2" s="76"/>
      <c r="B2" s="76" t="s">
        <v>1</v>
      </c>
      <c r="C2" s="76"/>
      <c r="D2" s="76"/>
      <c r="E2" s="208"/>
      <c r="W2" s="207"/>
      <c r="X2" s="207"/>
      <c r="Y2" s="207"/>
      <c r="Z2" s="207"/>
      <c r="AA2" s="207"/>
      <c r="AB2" s="207"/>
      <c r="AC2" s="207"/>
      <c r="AD2" s="207"/>
      <c r="AE2" s="207"/>
      <c r="AF2" s="207"/>
      <c r="AG2" s="32"/>
      <c r="AH2" s="333"/>
      <c r="AI2" s="333"/>
      <c r="AJ2" s="333"/>
      <c r="AK2" s="333"/>
      <c r="AL2" s="333"/>
      <c r="AM2" s="333"/>
      <c r="AN2" s="333"/>
      <c r="AO2" s="333"/>
      <c r="AP2" s="333"/>
      <c r="AQ2" s="333"/>
      <c r="AR2" s="333"/>
      <c r="AS2" s="333"/>
      <c r="AT2" s="333"/>
      <c r="AU2" s="333"/>
      <c r="AV2" s="333"/>
      <c r="AW2" s="333"/>
      <c r="AX2" s="333"/>
      <c r="AY2" s="334"/>
      <c r="AZ2" s="334"/>
      <c r="BA2" s="334"/>
      <c r="BB2" s="334"/>
      <c r="BC2" s="334"/>
      <c r="BD2" s="334"/>
      <c r="BE2" s="334"/>
      <c r="BF2" s="334"/>
      <c r="BG2" s="334"/>
      <c r="BH2" s="334"/>
      <c r="BI2" s="334"/>
      <c r="BJ2" s="334"/>
      <c r="BK2" s="334"/>
    </row>
    <row r="3" spans="1:63" ht="18" customHeight="1">
      <c r="A3" s="76"/>
      <c r="B3" s="77" t="s">
        <v>2</v>
      </c>
      <c r="C3" s="77"/>
      <c r="D3" s="77"/>
      <c r="E3" s="209"/>
      <c r="P3" s="81"/>
      <c r="W3" s="207"/>
      <c r="X3" s="207"/>
      <c r="Y3" s="207"/>
      <c r="Z3" s="207"/>
      <c r="AA3" s="207"/>
      <c r="AB3" s="207"/>
      <c r="AC3" s="207"/>
      <c r="AD3" s="207"/>
      <c r="AE3" s="207"/>
      <c r="AF3" s="207"/>
      <c r="AG3" s="32"/>
      <c r="AH3" s="333"/>
      <c r="AI3" s="333"/>
      <c r="AJ3" s="333"/>
      <c r="AK3" s="333"/>
      <c r="AL3" s="333"/>
      <c r="AM3" s="333"/>
      <c r="AN3" s="333"/>
      <c r="AO3" s="333"/>
      <c r="AP3" s="333"/>
      <c r="AQ3" s="333"/>
      <c r="AR3" s="333"/>
      <c r="AS3" s="333"/>
      <c r="AT3" s="333"/>
      <c r="AU3" s="333"/>
      <c r="AV3" s="333"/>
      <c r="AW3" s="333"/>
      <c r="AX3" s="333"/>
      <c r="AY3" s="334"/>
      <c r="AZ3" s="334"/>
      <c r="BA3" s="334"/>
      <c r="BB3" s="334"/>
      <c r="BC3" s="334"/>
      <c r="BD3" s="334"/>
      <c r="BE3" s="334"/>
      <c r="BF3" s="334"/>
      <c r="BG3" s="334"/>
      <c r="BH3" s="334"/>
      <c r="BI3" s="334"/>
      <c r="BJ3" s="334"/>
      <c r="BK3" s="334"/>
    </row>
    <row r="4" spans="1:63" ht="12.75">
      <c r="A4" s="210"/>
      <c r="B4" s="76"/>
      <c r="C4" s="76"/>
      <c r="D4" s="76"/>
      <c r="E4" s="76"/>
      <c r="F4" s="76"/>
      <c r="G4" s="76"/>
      <c r="H4" s="76"/>
      <c r="I4" s="76"/>
      <c r="J4" s="76"/>
      <c r="K4" s="212"/>
      <c r="L4" s="212"/>
      <c r="M4" s="212"/>
      <c r="N4" s="212"/>
      <c r="O4" s="212"/>
      <c r="P4" s="212"/>
      <c r="Q4" s="212"/>
      <c r="R4" s="212"/>
      <c r="S4" s="212"/>
      <c r="T4" s="212"/>
      <c r="U4" s="212"/>
      <c r="V4" s="212"/>
      <c r="W4" s="212"/>
      <c r="X4" s="28"/>
      <c r="Y4" s="28"/>
      <c r="Z4" s="212"/>
      <c r="AA4" s="207"/>
      <c r="AB4" s="207"/>
      <c r="AC4" s="207"/>
      <c r="AD4" s="212"/>
      <c r="AE4" s="207"/>
      <c r="AF4" s="207"/>
      <c r="AG4" s="32"/>
      <c r="AH4" s="333"/>
      <c r="AI4" s="333"/>
      <c r="AJ4" s="333"/>
      <c r="AK4" s="333"/>
      <c r="AL4" s="333"/>
      <c r="AM4" s="333"/>
      <c r="AN4" s="333"/>
      <c r="AO4" s="333"/>
      <c r="AP4" s="333"/>
      <c r="AQ4" s="333"/>
      <c r="AR4" s="333"/>
      <c r="AS4" s="333"/>
      <c r="AT4" s="333"/>
      <c r="AU4" s="333"/>
      <c r="AV4" s="333"/>
      <c r="AW4" s="333"/>
      <c r="AX4" s="333"/>
      <c r="AY4" s="334"/>
      <c r="AZ4" s="334"/>
      <c r="BA4" s="334"/>
      <c r="BB4" s="334"/>
      <c r="BC4" s="334"/>
      <c r="BD4" s="334"/>
      <c r="BE4" s="334"/>
      <c r="BF4" s="334"/>
      <c r="BG4" s="334"/>
      <c r="BH4" s="334"/>
      <c r="BI4" s="334"/>
      <c r="BJ4" s="334"/>
      <c r="BK4" s="334"/>
    </row>
    <row r="5" spans="3:63" ht="15" customHeight="1">
      <c r="C5" s="78"/>
      <c r="D5" s="213" t="s">
        <v>72</v>
      </c>
      <c r="E5" s="214"/>
      <c r="G5" s="215" t="s">
        <v>109</v>
      </c>
      <c r="H5" s="216"/>
      <c r="I5" s="216"/>
      <c r="J5" s="216"/>
      <c r="K5" s="216"/>
      <c r="L5" s="216"/>
      <c r="M5" s="216"/>
      <c r="N5" s="216"/>
      <c r="O5" s="216"/>
      <c r="P5" s="216"/>
      <c r="Q5" s="216"/>
      <c r="R5" s="216"/>
      <c r="T5" s="215" t="s">
        <v>110</v>
      </c>
      <c r="U5" s="216"/>
      <c r="V5" s="216"/>
      <c r="W5" s="216"/>
      <c r="X5" s="216"/>
      <c r="Y5" s="216"/>
      <c r="Z5" s="216"/>
      <c r="AA5" s="216"/>
      <c r="AB5" s="216"/>
      <c r="AC5" s="216"/>
      <c r="AD5" s="216"/>
      <c r="AE5" s="216"/>
      <c r="AG5" s="32"/>
      <c r="AH5" s="333"/>
      <c r="AI5" s="333"/>
      <c r="AJ5" s="333"/>
      <c r="AK5" s="333"/>
      <c r="AL5" s="333"/>
      <c r="AM5" s="333"/>
      <c r="AN5" s="333"/>
      <c r="AO5" s="333"/>
      <c r="AP5" s="333"/>
      <c r="AQ5" s="333"/>
      <c r="AR5" s="333"/>
      <c r="AS5" s="333"/>
      <c r="AT5" s="333"/>
      <c r="AU5" s="333"/>
      <c r="AV5" s="333"/>
      <c r="AW5" s="333"/>
      <c r="AX5" s="333"/>
      <c r="AY5" s="334"/>
      <c r="AZ5" s="334"/>
      <c r="BA5" s="334"/>
      <c r="BB5" s="334"/>
      <c r="BC5" s="334"/>
      <c r="BD5" s="334"/>
      <c r="BE5" s="334"/>
      <c r="BF5" s="334"/>
      <c r="BG5" s="334"/>
      <c r="BH5" s="334"/>
      <c r="BI5" s="334"/>
      <c r="BJ5" s="334"/>
      <c r="BK5" s="334"/>
    </row>
    <row r="6" spans="1:63" ht="18" customHeight="1">
      <c r="A6" s="217"/>
      <c r="B6" s="328"/>
      <c r="C6" s="78"/>
      <c r="D6" s="218" t="s">
        <v>75</v>
      </c>
      <c r="E6" s="219" t="s">
        <v>76</v>
      </c>
      <c r="F6" s="220"/>
      <c r="G6" s="221" t="s">
        <v>12</v>
      </c>
      <c r="H6" s="222" t="s">
        <v>13</v>
      </c>
      <c r="I6" s="222" t="s">
        <v>77</v>
      </c>
      <c r="J6" s="222" t="s">
        <v>15</v>
      </c>
      <c r="K6" s="222" t="s">
        <v>78</v>
      </c>
      <c r="L6" s="223" t="s">
        <v>79</v>
      </c>
      <c r="M6" s="220"/>
      <c r="N6" s="221" t="s">
        <v>17</v>
      </c>
      <c r="O6" s="222" t="s">
        <v>18</v>
      </c>
      <c r="P6" s="223" t="s">
        <v>80</v>
      </c>
      <c r="Q6" s="207"/>
      <c r="R6" s="224" t="s">
        <v>81</v>
      </c>
      <c r="S6" s="207"/>
      <c r="T6" s="221" t="s">
        <v>12</v>
      </c>
      <c r="U6" s="222" t="s">
        <v>13</v>
      </c>
      <c r="V6" s="222" t="s">
        <v>77</v>
      </c>
      <c r="W6" s="222" t="s">
        <v>15</v>
      </c>
      <c r="X6" s="222" t="s">
        <v>78</v>
      </c>
      <c r="Y6" s="223" t="s">
        <v>79</v>
      </c>
      <c r="Z6" s="207"/>
      <c r="AA6" s="221" t="s">
        <v>17</v>
      </c>
      <c r="AB6" s="222" t="s">
        <v>18</v>
      </c>
      <c r="AC6" s="223" t="s">
        <v>80</v>
      </c>
      <c r="AD6" s="63"/>
      <c r="AE6" s="225" t="s">
        <v>81</v>
      </c>
      <c r="AG6" s="32"/>
      <c r="AH6" s="333"/>
      <c r="AI6" s="333"/>
      <c r="AJ6" s="333"/>
      <c r="AK6" s="333"/>
      <c r="AL6" s="333"/>
      <c r="AM6" s="333"/>
      <c r="AN6" s="333"/>
      <c r="AO6" s="333"/>
      <c r="AP6" s="333"/>
      <c r="AQ6" s="333"/>
      <c r="AR6" s="333"/>
      <c r="AS6" s="333"/>
      <c r="AT6" s="333"/>
      <c r="AU6" s="333"/>
      <c r="AV6" s="333"/>
      <c r="AW6" s="333"/>
      <c r="AX6" s="333"/>
      <c r="AY6" s="334"/>
      <c r="AZ6" s="334"/>
      <c r="BA6" s="334"/>
      <c r="BB6" s="334"/>
      <c r="BC6" s="334"/>
      <c r="BD6" s="334"/>
      <c r="BE6" s="334"/>
      <c r="BF6" s="334"/>
      <c r="BG6" s="334"/>
      <c r="BH6" s="334"/>
      <c r="BI6" s="334"/>
      <c r="BJ6" s="334"/>
      <c r="BK6" s="334"/>
    </row>
    <row r="7" spans="1:63" ht="18" customHeight="1">
      <c r="A7" s="217"/>
      <c r="B7" s="328"/>
      <c r="C7" s="78"/>
      <c r="D7" s="226"/>
      <c r="E7" s="227"/>
      <c r="F7" s="220"/>
      <c r="G7" s="290"/>
      <c r="H7" s="291"/>
      <c r="I7" s="291"/>
      <c r="J7" s="291"/>
      <c r="K7" s="291"/>
      <c r="L7" s="292"/>
      <c r="M7" s="220"/>
      <c r="N7" s="290"/>
      <c r="O7" s="291"/>
      <c r="P7" s="292"/>
      <c r="Q7" s="207"/>
      <c r="R7" s="293"/>
      <c r="S7" s="207"/>
      <c r="T7" s="290"/>
      <c r="U7" s="291"/>
      <c r="V7" s="291"/>
      <c r="W7" s="291"/>
      <c r="X7" s="291"/>
      <c r="Y7" s="292"/>
      <c r="Z7" s="207"/>
      <c r="AA7" s="290"/>
      <c r="AB7" s="291"/>
      <c r="AC7" s="292"/>
      <c r="AD7" s="63"/>
      <c r="AE7" s="294"/>
      <c r="AG7" s="32"/>
      <c r="AH7" s="333"/>
      <c r="AI7" s="333"/>
      <c r="AJ7" s="333"/>
      <c r="AK7" s="333"/>
      <c r="AL7" s="333"/>
      <c r="AM7" s="333"/>
      <c r="AN7" s="333"/>
      <c r="AO7" s="333"/>
      <c r="AP7" s="333"/>
      <c r="AQ7" s="333"/>
      <c r="AR7" s="333"/>
      <c r="AS7" s="333"/>
      <c r="AT7" s="333"/>
      <c r="AU7" s="333"/>
      <c r="AV7" s="333"/>
      <c r="AW7" s="333"/>
      <c r="AX7" s="333"/>
      <c r="AY7" s="334"/>
      <c r="AZ7" s="334"/>
      <c r="BA7" s="334"/>
      <c r="BB7" s="334"/>
      <c r="BC7" s="334"/>
      <c r="BD7" s="334"/>
      <c r="BE7" s="334"/>
      <c r="BF7" s="334"/>
      <c r="BG7" s="334"/>
      <c r="BH7" s="334"/>
      <c r="BI7" s="334"/>
      <c r="BJ7" s="334"/>
      <c r="BK7" s="334"/>
    </row>
    <row r="8" spans="1:63" ht="5.25" customHeight="1">
      <c r="A8" s="228"/>
      <c r="B8" s="329"/>
      <c r="C8" s="229"/>
      <c r="D8" s="78"/>
      <c r="E8" s="230"/>
      <c r="F8" s="162"/>
      <c r="G8" s="231"/>
      <c r="H8" s="231"/>
      <c r="I8" s="231"/>
      <c r="J8" s="231"/>
      <c r="K8" s="231"/>
      <c r="L8" s="231"/>
      <c r="M8" s="162"/>
      <c r="N8" s="231"/>
      <c r="O8" s="231"/>
      <c r="P8" s="231"/>
      <c r="Q8" s="162"/>
      <c r="R8" s="231"/>
      <c r="S8" s="162"/>
      <c r="T8" s="231"/>
      <c r="U8" s="231"/>
      <c r="V8" s="231"/>
      <c r="W8" s="231"/>
      <c r="X8" s="231"/>
      <c r="Y8" s="231"/>
      <c r="Z8" s="162"/>
      <c r="AA8" s="231"/>
      <c r="AB8" s="231"/>
      <c r="AC8" s="231"/>
      <c r="AD8" s="162"/>
      <c r="AE8" s="231"/>
      <c r="AF8" s="162"/>
      <c r="AG8" s="32"/>
      <c r="AH8" s="333"/>
      <c r="AI8" s="333"/>
      <c r="AJ8" s="333"/>
      <c r="AK8" s="333"/>
      <c r="AL8" s="333"/>
      <c r="AM8" s="333"/>
      <c r="AN8" s="333"/>
      <c r="AO8" s="333"/>
      <c r="AP8" s="333"/>
      <c r="AQ8" s="333"/>
      <c r="AR8" s="333"/>
      <c r="AS8" s="333"/>
      <c r="AT8" s="333"/>
      <c r="AU8" s="333"/>
      <c r="AV8" s="333"/>
      <c r="AW8" s="333"/>
      <c r="AX8" s="333"/>
      <c r="AY8" s="334"/>
      <c r="AZ8" s="334"/>
      <c r="BA8" s="334"/>
      <c r="BB8" s="334"/>
      <c r="BC8" s="334"/>
      <c r="BD8" s="334"/>
      <c r="BE8" s="334"/>
      <c r="BF8" s="334"/>
      <c r="BG8" s="334"/>
      <c r="BH8" s="334"/>
      <c r="BI8" s="334"/>
      <c r="BJ8" s="334"/>
      <c r="BK8" s="334"/>
    </row>
    <row r="9" spans="1:63" ht="18" customHeight="1">
      <c r="A9" s="232"/>
      <c r="B9" s="295" t="s">
        <v>82</v>
      </c>
      <c r="C9" s="233"/>
      <c r="D9" s="299" t="s">
        <v>83</v>
      </c>
      <c r="E9" s="302" t="s">
        <v>84</v>
      </c>
      <c r="F9" s="78"/>
      <c r="G9" s="358">
        <v>41085</v>
      </c>
      <c r="H9" s="359">
        <v>41085</v>
      </c>
      <c r="I9" s="359">
        <v>41085</v>
      </c>
      <c r="J9" s="359">
        <v>41085</v>
      </c>
      <c r="K9" s="359">
        <v>41085</v>
      </c>
      <c r="L9" s="360">
        <v>205425</v>
      </c>
      <c r="M9" s="250"/>
      <c r="N9" s="366">
        <v>41085</v>
      </c>
      <c r="O9" s="367">
        <v>41085</v>
      </c>
      <c r="P9" s="368">
        <v>82170</v>
      </c>
      <c r="Q9" s="250"/>
      <c r="R9" s="374">
        <v>287595</v>
      </c>
      <c r="S9" s="85"/>
      <c r="T9" s="113">
        <v>0.329670329670329</v>
      </c>
      <c r="U9" s="114">
        <v>0.329670329670329</v>
      </c>
      <c r="V9" s="114">
        <v>0.329670329670329</v>
      </c>
      <c r="W9" s="114">
        <v>0.329670329670329</v>
      </c>
      <c r="X9" s="114">
        <v>0.329670329670329</v>
      </c>
      <c r="Y9" s="119">
        <v>0.329670329670329</v>
      </c>
      <c r="Z9" s="234"/>
      <c r="AA9" s="310">
        <v>0.329670329670329</v>
      </c>
      <c r="AB9" s="311">
        <v>0.329670329670329</v>
      </c>
      <c r="AC9" s="312">
        <v>0.329670329670329</v>
      </c>
      <c r="AD9" s="234"/>
      <c r="AE9" s="318">
        <v>0.329670329670329</v>
      </c>
      <c r="AG9" s="32"/>
      <c r="AH9" s="333"/>
      <c r="AI9" s="333"/>
      <c r="AJ9" s="333"/>
      <c r="AK9" s="333"/>
      <c r="AL9" s="333"/>
      <c r="AM9" s="333"/>
      <c r="AN9" s="333"/>
      <c r="AO9" s="333"/>
      <c r="AP9" s="333"/>
      <c r="AQ9" s="333"/>
      <c r="AR9" s="333"/>
      <c r="AS9" s="333"/>
      <c r="AT9" s="333"/>
      <c r="AU9" s="333"/>
      <c r="AV9" s="333"/>
      <c r="AW9" s="333"/>
      <c r="AX9" s="333"/>
      <c r="AY9" s="334"/>
      <c r="AZ9" s="334"/>
      <c r="BA9" s="334"/>
      <c r="BB9" s="334"/>
      <c r="BC9" s="334"/>
      <c r="BD9" s="334"/>
      <c r="BE9" s="334"/>
      <c r="BF9" s="334"/>
      <c r="BG9" s="334"/>
      <c r="BH9" s="334"/>
      <c r="BI9" s="334"/>
      <c r="BJ9" s="334"/>
      <c r="BK9" s="334"/>
    </row>
    <row r="10" spans="2:63" ht="18" customHeight="1">
      <c r="B10" s="296" t="s">
        <v>85</v>
      </c>
      <c r="C10" s="235"/>
      <c r="D10" s="300" t="s">
        <v>83</v>
      </c>
      <c r="E10" s="303" t="s">
        <v>84</v>
      </c>
      <c r="F10" s="75"/>
      <c r="G10" s="361">
        <v>40286</v>
      </c>
      <c r="H10" s="251">
        <v>40286</v>
      </c>
      <c r="I10" s="251">
        <v>40286</v>
      </c>
      <c r="J10" s="251">
        <v>40286</v>
      </c>
      <c r="K10" s="251">
        <v>40286</v>
      </c>
      <c r="L10" s="362">
        <v>201430</v>
      </c>
      <c r="M10" s="251"/>
      <c r="N10" s="369">
        <v>40286</v>
      </c>
      <c r="O10" s="377">
        <v>40286</v>
      </c>
      <c r="P10" s="370">
        <v>80572</v>
      </c>
      <c r="Q10" s="251"/>
      <c r="R10" s="375">
        <v>282002</v>
      </c>
      <c r="S10" s="84"/>
      <c r="T10" s="321">
        <v>1.33313210584565</v>
      </c>
      <c r="U10" s="237">
        <v>1.33313210584565</v>
      </c>
      <c r="V10" s="237">
        <v>1.33313210584565</v>
      </c>
      <c r="W10" s="115">
        <v>1.33313210584565</v>
      </c>
      <c r="X10" s="237">
        <v>1.33313210584565</v>
      </c>
      <c r="Y10" s="322">
        <v>1.33313210584565</v>
      </c>
      <c r="Z10" s="236"/>
      <c r="AA10" s="313">
        <v>1.33313210584565</v>
      </c>
      <c r="AB10" s="327">
        <v>1.33313210584565</v>
      </c>
      <c r="AC10" s="314">
        <v>1.33313210584565</v>
      </c>
      <c r="AD10" s="236"/>
      <c r="AE10" s="319">
        <v>1.33313210584565</v>
      </c>
      <c r="AG10" s="32"/>
      <c r="AH10" s="333"/>
      <c r="AI10" s="333"/>
      <c r="AJ10" s="333"/>
      <c r="AK10" s="333"/>
      <c r="AL10" s="333"/>
      <c r="AM10" s="333"/>
      <c r="AN10" s="333"/>
      <c r="AO10" s="333"/>
      <c r="AP10" s="333"/>
      <c r="AQ10" s="333"/>
      <c r="AR10" s="333"/>
      <c r="AS10" s="333"/>
      <c r="AT10" s="333"/>
      <c r="AU10" s="333"/>
      <c r="AV10" s="333"/>
      <c r="AW10" s="333"/>
      <c r="AX10" s="333"/>
      <c r="AY10" s="334"/>
      <c r="AZ10" s="334"/>
      <c r="BA10" s="334"/>
      <c r="BB10" s="334"/>
      <c r="BC10" s="334"/>
      <c r="BD10" s="334"/>
      <c r="BE10" s="334"/>
      <c r="BF10" s="334"/>
      <c r="BG10" s="334"/>
      <c r="BH10" s="334"/>
      <c r="BI10" s="334"/>
      <c r="BJ10" s="334"/>
      <c r="BK10" s="334"/>
    </row>
    <row r="11" spans="1:63" ht="18" customHeight="1">
      <c r="A11" s="232"/>
      <c r="B11" s="297" t="s">
        <v>86</v>
      </c>
      <c r="C11" s="75"/>
      <c r="D11" s="300" t="s">
        <v>83</v>
      </c>
      <c r="E11" s="303" t="s">
        <v>84</v>
      </c>
      <c r="F11" s="75"/>
      <c r="G11" s="361">
        <v>24100</v>
      </c>
      <c r="H11" s="251">
        <v>24100</v>
      </c>
      <c r="I11" s="251">
        <v>24100</v>
      </c>
      <c r="J11" s="251">
        <v>24100</v>
      </c>
      <c r="K11" s="251">
        <v>24100</v>
      </c>
      <c r="L11" s="362">
        <v>120500</v>
      </c>
      <c r="M11" s="251"/>
      <c r="N11" s="369">
        <v>24100</v>
      </c>
      <c r="O11" s="377">
        <v>24100</v>
      </c>
      <c r="P11" s="370">
        <v>48200</v>
      </c>
      <c r="Q11" s="251"/>
      <c r="R11" s="375">
        <v>168700</v>
      </c>
      <c r="S11" s="84"/>
      <c r="T11" s="321">
        <v>-3.50736707238949</v>
      </c>
      <c r="U11" s="237">
        <v>-3.50736707238949</v>
      </c>
      <c r="V11" s="237">
        <v>-3.50736707238949</v>
      </c>
      <c r="W11" s="237">
        <v>-3.50736707238949</v>
      </c>
      <c r="X11" s="237">
        <v>-3.50736707238949</v>
      </c>
      <c r="Y11" s="322">
        <v>-3.50736707238949</v>
      </c>
      <c r="Z11" s="237"/>
      <c r="AA11" s="313">
        <v>-3.50736707238949</v>
      </c>
      <c r="AB11" s="327">
        <v>-3.50736707238949</v>
      </c>
      <c r="AC11" s="314">
        <v>-3.50736707238949</v>
      </c>
      <c r="AD11" s="237"/>
      <c r="AE11" s="325">
        <v>-3.50736707238949</v>
      </c>
      <c r="AG11" s="32"/>
      <c r="AH11" s="333"/>
      <c r="AI11" s="333"/>
      <c r="AJ11" s="333"/>
      <c r="AK11" s="333"/>
      <c r="AL11" s="333"/>
      <c r="AM11" s="333"/>
      <c r="AN11" s="333"/>
      <c r="AO11" s="333"/>
      <c r="AP11" s="333"/>
      <c r="AQ11" s="333"/>
      <c r="AR11" s="333"/>
      <c r="AS11" s="333"/>
      <c r="AT11" s="333"/>
      <c r="AU11" s="333"/>
      <c r="AV11" s="333"/>
      <c r="AW11" s="333"/>
      <c r="AX11" s="333"/>
      <c r="AY11" s="334"/>
      <c r="AZ11" s="334"/>
      <c r="BA11" s="334"/>
      <c r="BB11" s="334"/>
      <c r="BC11" s="334"/>
      <c r="BD11" s="334"/>
      <c r="BE11" s="334"/>
      <c r="BF11" s="334"/>
      <c r="BG11" s="334"/>
      <c r="BH11" s="334"/>
      <c r="BI11" s="334"/>
      <c r="BJ11" s="334"/>
      <c r="BK11" s="334"/>
    </row>
    <row r="12" spans="1:63" ht="18" customHeight="1">
      <c r="A12" s="232"/>
      <c r="B12" s="297" t="s">
        <v>87</v>
      </c>
      <c r="C12" s="75"/>
      <c r="D12" s="300" t="s">
        <v>83</v>
      </c>
      <c r="E12" s="303" t="s">
        <v>84</v>
      </c>
      <c r="F12" s="75"/>
      <c r="G12" s="361">
        <v>21291</v>
      </c>
      <c r="H12" s="251">
        <v>21291</v>
      </c>
      <c r="I12" s="251">
        <v>21291</v>
      </c>
      <c r="J12" s="251">
        <v>21291</v>
      </c>
      <c r="K12" s="251">
        <v>21291</v>
      </c>
      <c r="L12" s="362">
        <v>106455</v>
      </c>
      <c r="M12" s="251"/>
      <c r="N12" s="369">
        <v>21291</v>
      </c>
      <c r="O12" s="377">
        <v>21291</v>
      </c>
      <c r="P12" s="370">
        <v>42582</v>
      </c>
      <c r="Q12" s="251"/>
      <c r="R12" s="375">
        <v>149037</v>
      </c>
      <c r="S12" s="84"/>
      <c r="T12" s="321">
        <v>1.24589852108992</v>
      </c>
      <c r="U12" s="237">
        <v>1.24589852108992</v>
      </c>
      <c r="V12" s="237">
        <v>1.24589852108992</v>
      </c>
      <c r="W12" s="237">
        <v>1.24589852108992</v>
      </c>
      <c r="X12" s="237">
        <v>1.24589852108992</v>
      </c>
      <c r="Y12" s="322">
        <v>1.24589852108992</v>
      </c>
      <c r="Z12" s="237"/>
      <c r="AA12" s="313">
        <v>1.24589852108992</v>
      </c>
      <c r="AB12" s="327">
        <v>1.24589852108992</v>
      </c>
      <c r="AC12" s="314">
        <v>1.24589852108992</v>
      </c>
      <c r="AD12" s="237"/>
      <c r="AE12" s="325">
        <v>1.24589852108992</v>
      </c>
      <c r="AG12" s="32"/>
      <c r="AH12" s="333"/>
      <c r="AI12" s="333"/>
      <c r="AJ12" s="333"/>
      <c r="AK12" s="333"/>
      <c r="AL12" s="333"/>
      <c r="AM12" s="333"/>
      <c r="AN12" s="333"/>
      <c r="AO12" s="333"/>
      <c r="AP12" s="333"/>
      <c r="AQ12" s="333"/>
      <c r="AR12" s="333"/>
      <c r="AS12" s="333"/>
      <c r="AT12" s="333"/>
      <c r="AU12" s="333"/>
      <c r="AV12" s="333"/>
      <c r="AW12" s="333"/>
      <c r="AX12" s="333"/>
      <c r="AY12" s="334"/>
      <c r="AZ12" s="334"/>
      <c r="BA12" s="334"/>
      <c r="BB12" s="334"/>
      <c r="BC12" s="334"/>
      <c r="BD12" s="334"/>
      <c r="BE12" s="334"/>
      <c r="BF12" s="334"/>
      <c r="BG12" s="334"/>
      <c r="BH12" s="334"/>
      <c r="BI12" s="334"/>
      <c r="BJ12" s="334"/>
      <c r="BK12" s="334"/>
    </row>
    <row r="13" spans="1:63" ht="18" customHeight="1">
      <c r="A13" s="232"/>
      <c r="B13" s="297" t="s">
        <v>88</v>
      </c>
      <c r="C13" s="75"/>
      <c r="D13" s="300" t="s">
        <v>83</v>
      </c>
      <c r="E13" s="303" t="s">
        <v>84</v>
      </c>
      <c r="F13" s="75"/>
      <c r="G13" s="361">
        <v>14405</v>
      </c>
      <c r="H13" s="251">
        <v>14405</v>
      </c>
      <c r="I13" s="251">
        <v>14405</v>
      </c>
      <c r="J13" s="251">
        <v>14405</v>
      </c>
      <c r="K13" s="251">
        <v>14405</v>
      </c>
      <c r="L13" s="362">
        <v>72025</v>
      </c>
      <c r="M13" s="251"/>
      <c r="N13" s="369">
        <v>14405</v>
      </c>
      <c r="O13" s="377">
        <v>14405</v>
      </c>
      <c r="P13" s="370">
        <v>28810</v>
      </c>
      <c r="Q13" s="251"/>
      <c r="R13" s="375">
        <v>100835</v>
      </c>
      <c r="S13" s="84"/>
      <c r="T13" s="321">
        <v>1.59390648141617</v>
      </c>
      <c r="U13" s="237">
        <v>1.59390648141617</v>
      </c>
      <c r="V13" s="237">
        <v>1.59390648141617</v>
      </c>
      <c r="W13" s="237">
        <v>1.59390648141617</v>
      </c>
      <c r="X13" s="237">
        <v>1.59390648141617</v>
      </c>
      <c r="Y13" s="322">
        <v>1.59390648141617</v>
      </c>
      <c r="Z13" s="237"/>
      <c r="AA13" s="313">
        <v>1.59390648141617</v>
      </c>
      <c r="AB13" s="327">
        <v>1.59390648141617</v>
      </c>
      <c r="AC13" s="314">
        <v>1.59390648141617</v>
      </c>
      <c r="AD13" s="237"/>
      <c r="AE13" s="325">
        <v>1.59390648141617</v>
      </c>
      <c r="AG13" s="32"/>
      <c r="AH13" s="333"/>
      <c r="AI13" s="333"/>
      <c r="AJ13" s="333"/>
      <c r="AK13" s="333"/>
      <c r="AL13" s="333"/>
      <c r="AM13" s="333"/>
      <c r="AN13" s="333"/>
      <c r="AO13" s="333"/>
      <c r="AP13" s="333"/>
      <c r="AQ13" s="333"/>
      <c r="AR13" s="333"/>
      <c r="AS13" s="333"/>
      <c r="AT13" s="333"/>
      <c r="AU13" s="333"/>
      <c r="AV13" s="333"/>
      <c r="AW13" s="333"/>
      <c r="AX13" s="333"/>
      <c r="AY13" s="334"/>
      <c r="AZ13" s="334"/>
      <c r="BA13" s="334"/>
      <c r="BB13" s="334"/>
      <c r="BC13" s="334"/>
      <c r="BD13" s="334"/>
      <c r="BE13" s="334"/>
      <c r="BF13" s="334"/>
      <c r="BG13" s="334"/>
      <c r="BH13" s="334"/>
      <c r="BI13" s="334"/>
      <c r="BJ13" s="334"/>
      <c r="BK13" s="334"/>
    </row>
    <row r="14" spans="1:63" ht="18" customHeight="1">
      <c r="A14" s="232"/>
      <c r="B14" s="297" t="s">
        <v>89</v>
      </c>
      <c r="C14" s="75"/>
      <c r="D14" s="300" t="s">
        <v>83</v>
      </c>
      <c r="E14" s="303" t="s">
        <v>84</v>
      </c>
      <c r="F14" s="75"/>
      <c r="G14" s="361">
        <v>26741</v>
      </c>
      <c r="H14" s="251">
        <v>26741</v>
      </c>
      <c r="I14" s="251">
        <v>26741</v>
      </c>
      <c r="J14" s="251">
        <v>26741</v>
      </c>
      <c r="K14" s="251">
        <v>26741</v>
      </c>
      <c r="L14" s="362">
        <v>133705</v>
      </c>
      <c r="M14" s="251"/>
      <c r="N14" s="369">
        <v>26741</v>
      </c>
      <c r="O14" s="377">
        <v>26741</v>
      </c>
      <c r="P14" s="370">
        <v>53482</v>
      </c>
      <c r="Q14" s="251"/>
      <c r="R14" s="375">
        <v>187187</v>
      </c>
      <c r="S14" s="84"/>
      <c r="T14" s="321">
        <v>3.67943548387096</v>
      </c>
      <c r="U14" s="237">
        <v>3.67943548387096</v>
      </c>
      <c r="V14" s="237">
        <v>3.67943548387096</v>
      </c>
      <c r="W14" s="237">
        <v>3.67943548387096</v>
      </c>
      <c r="X14" s="237">
        <v>3.67943548387096</v>
      </c>
      <c r="Y14" s="322">
        <v>3.67943548387096</v>
      </c>
      <c r="Z14" s="237"/>
      <c r="AA14" s="313">
        <v>3.67943548387096</v>
      </c>
      <c r="AB14" s="327">
        <v>3.67943548387096</v>
      </c>
      <c r="AC14" s="314">
        <v>3.67943548387096</v>
      </c>
      <c r="AD14" s="237"/>
      <c r="AE14" s="325">
        <v>3.67943548387096</v>
      </c>
      <c r="AG14" s="32"/>
      <c r="AH14" s="333"/>
      <c r="AI14" s="333"/>
      <c r="AJ14" s="333"/>
      <c r="AK14" s="333"/>
      <c r="AL14" s="333"/>
      <c r="AM14" s="333"/>
      <c r="AN14" s="333"/>
      <c r="AO14" s="333"/>
      <c r="AP14" s="333"/>
      <c r="AQ14" s="333"/>
      <c r="AR14" s="333"/>
      <c r="AS14" s="333"/>
      <c r="AT14" s="333"/>
      <c r="AU14" s="333"/>
      <c r="AV14" s="333"/>
      <c r="AW14" s="333"/>
      <c r="AX14" s="333"/>
      <c r="AY14" s="334"/>
      <c r="AZ14" s="334"/>
      <c r="BA14" s="334"/>
      <c r="BB14" s="334"/>
      <c r="BC14" s="334"/>
      <c r="BD14" s="334"/>
      <c r="BE14" s="334"/>
      <c r="BF14" s="334"/>
      <c r="BG14" s="334"/>
      <c r="BH14" s="334"/>
      <c r="BI14" s="334"/>
      <c r="BJ14" s="334"/>
      <c r="BK14" s="334"/>
    </row>
    <row r="15" spans="1:63" ht="18" customHeight="1">
      <c r="A15" s="232"/>
      <c r="B15" s="297" t="s">
        <v>90</v>
      </c>
      <c r="C15" s="75"/>
      <c r="D15" s="300" t="s">
        <v>83</v>
      </c>
      <c r="E15" s="303" t="s">
        <v>84</v>
      </c>
      <c r="F15" s="75"/>
      <c r="G15" s="361">
        <v>100010</v>
      </c>
      <c r="H15" s="251">
        <v>100010</v>
      </c>
      <c r="I15" s="251">
        <v>100010</v>
      </c>
      <c r="J15" s="251">
        <v>100010</v>
      </c>
      <c r="K15" s="251">
        <v>100010</v>
      </c>
      <c r="L15" s="362">
        <v>500050</v>
      </c>
      <c r="M15" s="251"/>
      <c r="N15" s="369">
        <v>100010</v>
      </c>
      <c r="O15" s="377">
        <v>100010</v>
      </c>
      <c r="P15" s="370">
        <v>200020</v>
      </c>
      <c r="Q15" s="251"/>
      <c r="R15" s="375">
        <v>700070</v>
      </c>
      <c r="S15" s="84"/>
      <c r="T15" s="321">
        <v>-4.96056257721182</v>
      </c>
      <c r="U15" s="237">
        <v>-4.96056257721182</v>
      </c>
      <c r="V15" s="237">
        <v>-4.96056257721182</v>
      </c>
      <c r="W15" s="237">
        <v>-4.96056257721182</v>
      </c>
      <c r="X15" s="237">
        <v>-4.96056257721182</v>
      </c>
      <c r="Y15" s="322">
        <v>-4.96056257721182</v>
      </c>
      <c r="Z15" s="237"/>
      <c r="AA15" s="313">
        <v>-4.96056257721182</v>
      </c>
      <c r="AB15" s="327">
        <v>-4.96056257721182</v>
      </c>
      <c r="AC15" s="314">
        <v>-4.96056257721182</v>
      </c>
      <c r="AD15" s="237"/>
      <c r="AE15" s="325">
        <v>-4.96056257721182</v>
      </c>
      <c r="AG15" s="32"/>
      <c r="AH15" s="333"/>
      <c r="AI15" s="333"/>
      <c r="AJ15" s="333"/>
      <c r="AK15" s="333"/>
      <c r="AL15" s="333"/>
      <c r="AM15" s="333"/>
      <c r="AN15" s="333"/>
      <c r="AO15" s="333"/>
      <c r="AP15" s="333"/>
      <c r="AQ15" s="333"/>
      <c r="AR15" s="333"/>
      <c r="AS15" s="333"/>
      <c r="AT15" s="333"/>
      <c r="AU15" s="333"/>
      <c r="AV15" s="333"/>
      <c r="AW15" s="333"/>
      <c r="AX15" s="333"/>
      <c r="AY15" s="334"/>
      <c r="AZ15" s="334"/>
      <c r="BA15" s="334"/>
      <c r="BB15" s="334"/>
      <c r="BC15" s="334"/>
      <c r="BD15" s="334"/>
      <c r="BE15" s="334"/>
      <c r="BF15" s="334"/>
      <c r="BG15" s="334"/>
      <c r="BH15" s="334"/>
      <c r="BI15" s="334"/>
      <c r="BJ15" s="334"/>
      <c r="BK15" s="334"/>
    </row>
    <row r="16" spans="1:63" ht="18" customHeight="1">
      <c r="A16" s="232"/>
      <c r="B16" s="297" t="s">
        <v>91</v>
      </c>
      <c r="C16" s="75"/>
      <c r="D16" s="300" t="s">
        <v>83</v>
      </c>
      <c r="E16" s="303" t="s">
        <v>84</v>
      </c>
      <c r="F16" s="75"/>
      <c r="G16" s="361">
        <v>15028</v>
      </c>
      <c r="H16" s="251">
        <v>15028</v>
      </c>
      <c r="I16" s="251">
        <v>15028</v>
      </c>
      <c r="J16" s="251">
        <v>15028</v>
      </c>
      <c r="K16" s="251">
        <v>15028</v>
      </c>
      <c r="L16" s="362">
        <v>75140</v>
      </c>
      <c r="M16" s="251"/>
      <c r="N16" s="369">
        <v>15028</v>
      </c>
      <c r="O16" s="377">
        <v>15028</v>
      </c>
      <c r="P16" s="370">
        <v>30056</v>
      </c>
      <c r="Q16" s="251"/>
      <c r="R16" s="375">
        <v>105196</v>
      </c>
      <c r="S16" s="84"/>
      <c r="T16" s="321">
        <v>2.30088495575221</v>
      </c>
      <c r="U16" s="237">
        <v>2.30088495575221</v>
      </c>
      <c r="V16" s="237">
        <v>2.30088495575221</v>
      </c>
      <c r="W16" s="237">
        <v>2.30088495575221</v>
      </c>
      <c r="X16" s="237">
        <v>2.30088495575221</v>
      </c>
      <c r="Y16" s="322">
        <v>2.30088495575221</v>
      </c>
      <c r="Z16" s="237"/>
      <c r="AA16" s="313">
        <v>2.30088495575221</v>
      </c>
      <c r="AB16" s="327">
        <v>2.30088495575221</v>
      </c>
      <c r="AC16" s="314">
        <v>2.30088495575221</v>
      </c>
      <c r="AD16" s="237"/>
      <c r="AE16" s="325">
        <v>2.30088495575221</v>
      </c>
      <c r="AG16" s="32"/>
      <c r="AH16" s="333"/>
      <c r="AI16" s="333"/>
      <c r="AJ16" s="333"/>
      <c r="AK16" s="333"/>
      <c r="AL16" s="333"/>
      <c r="AM16" s="333"/>
      <c r="AN16" s="333"/>
      <c r="AO16" s="333"/>
      <c r="AP16" s="333"/>
      <c r="AQ16" s="333"/>
      <c r="AR16" s="333"/>
      <c r="AS16" s="333"/>
      <c r="AT16" s="333"/>
      <c r="AU16" s="333"/>
      <c r="AV16" s="333"/>
      <c r="AW16" s="333"/>
      <c r="AX16" s="333"/>
      <c r="AY16" s="334"/>
      <c r="AZ16" s="334"/>
      <c r="BA16" s="334"/>
      <c r="BB16" s="334"/>
      <c r="BC16" s="334"/>
      <c r="BD16" s="334"/>
      <c r="BE16" s="334"/>
      <c r="BF16" s="334"/>
      <c r="BG16" s="334"/>
      <c r="BH16" s="334"/>
      <c r="BI16" s="334"/>
      <c r="BJ16" s="334"/>
      <c r="BK16" s="334"/>
    </row>
    <row r="17" spans="2:63" ht="18" customHeight="1">
      <c r="B17" s="297" t="s">
        <v>92</v>
      </c>
      <c r="C17" s="75"/>
      <c r="D17" s="300" t="s">
        <v>83</v>
      </c>
      <c r="E17" s="303" t="s">
        <v>84</v>
      </c>
      <c r="F17" s="75"/>
      <c r="G17" s="361">
        <v>51793</v>
      </c>
      <c r="H17" s="251">
        <v>51793</v>
      </c>
      <c r="I17" s="251">
        <v>51793</v>
      </c>
      <c r="J17" s="251">
        <v>51793</v>
      </c>
      <c r="K17" s="251">
        <v>51793</v>
      </c>
      <c r="L17" s="362">
        <v>258965</v>
      </c>
      <c r="M17" s="251"/>
      <c r="N17" s="369">
        <v>51793</v>
      </c>
      <c r="O17" s="377">
        <v>51793</v>
      </c>
      <c r="P17" s="370">
        <v>103586</v>
      </c>
      <c r="Q17" s="251"/>
      <c r="R17" s="375">
        <v>362551</v>
      </c>
      <c r="S17" s="84"/>
      <c r="T17" s="321">
        <v>-10.2778643938606</v>
      </c>
      <c r="U17" s="237">
        <v>-10.2778643938606</v>
      </c>
      <c r="V17" s="237">
        <v>-10.2778643938606</v>
      </c>
      <c r="W17" s="237">
        <v>-10.2778643938606</v>
      </c>
      <c r="X17" s="237">
        <v>-10.2778643938606</v>
      </c>
      <c r="Y17" s="322">
        <v>-10.2778643938606</v>
      </c>
      <c r="Z17" s="237"/>
      <c r="AA17" s="313">
        <v>-10.2778643938606</v>
      </c>
      <c r="AB17" s="327">
        <v>-10.2778643938606</v>
      </c>
      <c r="AC17" s="314">
        <v>-10.2778643938606</v>
      </c>
      <c r="AD17" s="237"/>
      <c r="AE17" s="325">
        <v>-10.2778643938606</v>
      </c>
      <c r="AG17" s="32"/>
      <c r="AH17" s="333"/>
      <c r="AI17" s="333"/>
      <c r="AJ17" s="333"/>
      <c r="AK17" s="333"/>
      <c r="AL17" s="333"/>
      <c r="AM17" s="333"/>
      <c r="AN17" s="333"/>
      <c r="AO17" s="333"/>
      <c r="AP17" s="333"/>
      <c r="AQ17" s="333"/>
      <c r="AR17" s="333"/>
      <c r="AS17" s="333"/>
      <c r="AT17" s="333"/>
      <c r="AU17" s="333"/>
      <c r="AV17" s="333"/>
      <c r="AW17" s="333"/>
      <c r="AX17" s="333"/>
      <c r="AY17" s="334"/>
      <c r="AZ17" s="334"/>
      <c r="BA17" s="334"/>
      <c r="BB17" s="334"/>
      <c r="BC17" s="334"/>
      <c r="BD17" s="334"/>
      <c r="BE17" s="334"/>
      <c r="BF17" s="334"/>
      <c r="BG17" s="334"/>
      <c r="BH17" s="334"/>
      <c r="BI17" s="334"/>
      <c r="BJ17" s="334"/>
      <c r="BK17" s="334"/>
    </row>
    <row r="18" spans="1:63" ht="18" customHeight="1">
      <c r="A18" s="232"/>
      <c r="B18" s="297" t="s">
        <v>93</v>
      </c>
      <c r="C18" s="75"/>
      <c r="D18" s="300" t="s">
        <v>83</v>
      </c>
      <c r="E18" s="303" t="s">
        <v>84</v>
      </c>
      <c r="F18" s="75"/>
      <c r="G18" s="361">
        <v>8919</v>
      </c>
      <c r="H18" s="251">
        <v>8919</v>
      </c>
      <c r="I18" s="251">
        <v>8919</v>
      </c>
      <c r="J18" s="251">
        <v>8919</v>
      </c>
      <c r="K18" s="251">
        <v>8919</v>
      </c>
      <c r="L18" s="362">
        <v>44595</v>
      </c>
      <c r="M18" s="251"/>
      <c r="N18" s="369">
        <v>8919</v>
      </c>
      <c r="O18" s="377">
        <v>8919</v>
      </c>
      <c r="P18" s="370">
        <v>17838</v>
      </c>
      <c r="Q18" s="251"/>
      <c r="R18" s="375">
        <v>62433</v>
      </c>
      <c r="S18" s="84"/>
      <c r="T18" s="321">
        <v>0.292364781288653</v>
      </c>
      <c r="U18" s="237">
        <v>0.292364781288653</v>
      </c>
      <c r="V18" s="237">
        <v>0.292364781288653</v>
      </c>
      <c r="W18" s="237">
        <v>0.292364781288653</v>
      </c>
      <c r="X18" s="237">
        <v>0.292364781288653</v>
      </c>
      <c r="Y18" s="322">
        <v>0.292364781288653</v>
      </c>
      <c r="Z18" s="237"/>
      <c r="AA18" s="313">
        <v>0.292364781288653</v>
      </c>
      <c r="AB18" s="327">
        <v>0.292364781288653</v>
      </c>
      <c r="AC18" s="314">
        <v>0.292364781288653</v>
      </c>
      <c r="AD18" s="237"/>
      <c r="AE18" s="325">
        <v>0.292364781288653</v>
      </c>
      <c r="AG18" s="32"/>
      <c r="AH18" s="333"/>
      <c r="AI18" s="333"/>
      <c r="AJ18" s="333"/>
      <c r="AK18" s="333"/>
      <c r="AL18" s="333"/>
      <c r="AM18" s="333"/>
      <c r="AN18" s="333"/>
      <c r="AO18" s="333"/>
      <c r="AP18" s="333"/>
      <c r="AQ18" s="333"/>
      <c r="AR18" s="333"/>
      <c r="AS18" s="333"/>
      <c r="AT18" s="333"/>
      <c r="AU18" s="333"/>
      <c r="AV18" s="333"/>
      <c r="AW18" s="333"/>
      <c r="AX18" s="333"/>
      <c r="AY18" s="334"/>
      <c r="AZ18" s="334"/>
      <c r="BA18" s="334"/>
      <c r="BB18" s="334"/>
      <c r="BC18" s="334"/>
      <c r="BD18" s="334"/>
      <c r="BE18" s="334"/>
      <c r="BF18" s="334"/>
      <c r="BG18" s="334"/>
      <c r="BH18" s="334"/>
      <c r="BI18" s="334"/>
      <c r="BJ18" s="334"/>
      <c r="BK18" s="334"/>
    </row>
    <row r="19" spans="1:63" ht="18" customHeight="1">
      <c r="A19" s="232"/>
      <c r="B19" s="297" t="s">
        <v>94</v>
      </c>
      <c r="C19" s="75"/>
      <c r="D19" s="300" t="s">
        <v>83</v>
      </c>
      <c r="E19" s="303" t="s">
        <v>84</v>
      </c>
      <c r="F19" s="75"/>
      <c r="G19" s="361">
        <v>62570</v>
      </c>
      <c r="H19" s="251">
        <v>62570</v>
      </c>
      <c r="I19" s="251">
        <v>62570</v>
      </c>
      <c r="J19" s="251">
        <v>62570</v>
      </c>
      <c r="K19" s="251">
        <v>62570</v>
      </c>
      <c r="L19" s="362">
        <v>312850</v>
      </c>
      <c r="M19" s="251"/>
      <c r="N19" s="369">
        <v>62570</v>
      </c>
      <c r="O19" s="377">
        <v>62570</v>
      </c>
      <c r="P19" s="370">
        <v>125140</v>
      </c>
      <c r="Q19" s="251"/>
      <c r="R19" s="375">
        <v>437990</v>
      </c>
      <c r="S19" s="84"/>
      <c r="T19" s="321">
        <v>-0.680963189891903</v>
      </c>
      <c r="U19" s="237">
        <v>-0.680963189891903</v>
      </c>
      <c r="V19" s="237">
        <v>-0.680963189891903</v>
      </c>
      <c r="W19" s="237">
        <v>-0.680963189891903</v>
      </c>
      <c r="X19" s="237">
        <v>-0.680963189891903</v>
      </c>
      <c r="Y19" s="322">
        <v>-0.680963189891903</v>
      </c>
      <c r="Z19" s="237"/>
      <c r="AA19" s="313">
        <v>-0.680963189891903</v>
      </c>
      <c r="AB19" s="327">
        <v>-0.680963189891903</v>
      </c>
      <c r="AC19" s="314">
        <v>-0.680963189891903</v>
      </c>
      <c r="AD19" s="237"/>
      <c r="AE19" s="325">
        <v>-0.680963189891903</v>
      </c>
      <c r="AG19" s="32"/>
      <c r="AH19" s="333"/>
      <c r="AI19" s="333"/>
      <c r="AJ19" s="333"/>
      <c r="AK19" s="333"/>
      <c r="AL19" s="333"/>
      <c r="AM19" s="333"/>
      <c r="AN19" s="333"/>
      <c r="AO19" s="333"/>
      <c r="AP19" s="333"/>
      <c r="AQ19" s="333"/>
      <c r="AR19" s="333"/>
      <c r="AS19" s="333"/>
      <c r="AT19" s="333"/>
      <c r="AU19" s="333"/>
      <c r="AV19" s="333"/>
      <c r="AW19" s="333"/>
      <c r="AX19" s="333"/>
      <c r="AY19" s="334"/>
      <c r="AZ19" s="334"/>
      <c r="BA19" s="334"/>
      <c r="BB19" s="334"/>
      <c r="BC19" s="334"/>
      <c r="BD19" s="334"/>
      <c r="BE19" s="334"/>
      <c r="BF19" s="334"/>
      <c r="BG19" s="334"/>
      <c r="BH19" s="334"/>
      <c r="BI19" s="334"/>
      <c r="BJ19" s="334"/>
      <c r="BK19" s="334"/>
    </row>
    <row r="20" spans="1:63" ht="18" customHeight="1">
      <c r="A20" s="232"/>
      <c r="B20" s="298" t="s">
        <v>95</v>
      </c>
      <c r="C20" s="75"/>
      <c r="D20" s="301" t="s">
        <v>83</v>
      </c>
      <c r="E20" s="304" t="s">
        <v>84</v>
      </c>
      <c r="F20" s="75"/>
      <c r="G20" s="363">
        <v>100071</v>
      </c>
      <c r="H20" s="364">
        <v>100071</v>
      </c>
      <c r="I20" s="364">
        <v>100071</v>
      </c>
      <c r="J20" s="364">
        <v>100071</v>
      </c>
      <c r="K20" s="364">
        <v>100071</v>
      </c>
      <c r="L20" s="365">
        <v>500355</v>
      </c>
      <c r="M20" s="251"/>
      <c r="N20" s="371">
        <v>100071</v>
      </c>
      <c r="O20" s="372">
        <v>100071</v>
      </c>
      <c r="P20" s="373">
        <v>200142</v>
      </c>
      <c r="Q20" s="251"/>
      <c r="R20" s="376">
        <v>700497</v>
      </c>
      <c r="S20" s="84"/>
      <c r="T20" s="269">
        <v>-13.7125562626105</v>
      </c>
      <c r="U20" s="323">
        <v>-13.7125562626105</v>
      </c>
      <c r="V20" s="323">
        <v>-13.7125562626105</v>
      </c>
      <c r="W20" s="323">
        <v>-13.7125562626105</v>
      </c>
      <c r="X20" s="323">
        <v>-13.7125562626105</v>
      </c>
      <c r="Y20" s="324">
        <v>-13.7125562626105</v>
      </c>
      <c r="Z20" s="237"/>
      <c r="AA20" s="315">
        <v>-13.7125562626105</v>
      </c>
      <c r="AB20" s="316">
        <v>-13.7125562626105</v>
      </c>
      <c r="AC20" s="317">
        <v>-13.7125562626105</v>
      </c>
      <c r="AD20" s="237"/>
      <c r="AE20" s="326">
        <v>-13.7125562626105</v>
      </c>
      <c r="AG20" s="32"/>
      <c r="AH20" s="333"/>
      <c r="AI20" s="333"/>
      <c r="AJ20" s="333"/>
      <c r="AK20" s="333"/>
      <c r="AL20" s="333"/>
      <c r="AM20" s="333"/>
      <c r="AN20" s="333"/>
      <c r="AO20" s="333"/>
      <c r="AP20" s="333"/>
      <c r="AQ20" s="333"/>
      <c r="AR20" s="333"/>
      <c r="AS20" s="333"/>
      <c r="AT20" s="333"/>
      <c r="AU20" s="333"/>
      <c r="AV20" s="333"/>
      <c r="AW20" s="333"/>
      <c r="AX20" s="333"/>
      <c r="AY20" s="334"/>
      <c r="AZ20" s="334"/>
      <c r="BA20" s="334"/>
      <c r="BB20" s="334"/>
      <c r="BC20" s="334"/>
      <c r="BD20" s="334"/>
      <c r="BE20" s="334"/>
      <c r="BF20" s="334"/>
      <c r="BG20" s="334"/>
      <c r="BH20" s="334"/>
      <c r="BI20" s="334"/>
      <c r="BJ20" s="334"/>
      <c r="BK20" s="334"/>
    </row>
    <row r="21" spans="1:63" ht="18" customHeight="1">
      <c r="A21" s="232"/>
      <c r="B21" s="75"/>
      <c r="C21" s="75"/>
      <c r="D21" s="238"/>
      <c r="E21" s="239"/>
      <c r="F21" s="75"/>
      <c r="G21" s="251"/>
      <c r="H21" s="251"/>
      <c r="I21" s="251"/>
      <c r="J21" s="251"/>
      <c r="K21" s="251"/>
      <c r="L21" s="251"/>
      <c r="M21" s="251"/>
      <c r="N21" s="251"/>
      <c r="O21" s="251"/>
      <c r="P21" s="251"/>
      <c r="Q21" s="251"/>
      <c r="R21" s="251"/>
      <c r="S21" s="84"/>
      <c r="T21" s="237"/>
      <c r="U21" s="237"/>
      <c r="V21" s="237"/>
      <c r="W21" s="237"/>
      <c r="X21" s="237"/>
      <c r="Y21" s="237"/>
      <c r="Z21" s="237"/>
      <c r="AA21" s="237"/>
      <c r="AB21" s="237"/>
      <c r="AC21" s="237"/>
      <c r="AD21" s="237"/>
      <c r="AE21" s="237"/>
      <c r="AG21" s="32"/>
      <c r="AH21" s="333"/>
      <c r="AI21" s="333"/>
      <c r="AJ21" s="333"/>
      <c r="AK21" s="333"/>
      <c r="AL21" s="333"/>
      <c r="AM21" s="333"/>
      <c r="AN21" s="333"/>
      <c r="AO21" s="333"/>
      <c r="AP21" s="333"/>
      <c r="AQ21" s="333"/>
      <c r="AR21" s="333"/>
      <c r="AS21" s="333"/>
      <c r="AT21" s="333"/>
      <c r="AU21" s="333"/>
      <c r="AV21" s="333"/>
      <c r="AW21" s="333"/>
      <c r="AX21" s="333"/>
      <c r="AY21" s="334"/>
      <c r="AZ21" s="334"/>
      <c r="BA21" s="334"/>
      <c r="BB21" s="334"/>
      <c r="BC21" s="334"/>
      <c r="BD21" s="334"/>
      <c r="BE21" s="334"/>
      <c r="BF21" s="334"/>
      <c r="BG21" s="334"/>
      <c r="BH21" s="334"/>
      <c r="BI21" s="334"/>
      <c r="BJ21" s="334"/>
      <c r="BK21" s="334"/>
    </row>
    <row r="22" spans="1:63" ht="18" customHeight="1">
      <c r="A22" s="232"/>
      <c r="B22" s="75"/>
      <c r="C22" s="75"/>
      <c r="D22" s="238"/>
      <c r="E22" s="239"/>
      <c r="F22" s="75"/>
      <c r="G22" s="251"/>
      <c r="H22" s="251"/>
      <c r="I22" s="251"/>
      <c r="J22" s="251"/>
      <c r="K22" s="251"/>
      <c r="L22" s="251"/>
      <c r="M22" s="251"/>
      <c r="N22" s="251"/>
      <c r="O22" s="251"/>
      <c r="P22" s="251"/>
      <c r="Q22" s="251"/>
      <c r="R22" s="251"/>
      <c r="S22" s="84"/>
      <c r="T22" s="237"/>
      <c r="U22" s="237"/>
      <c r="V22" s="237"/>
      <c r="W22" s="237"/>
      <c r="X22" s="237"/>
      <c r="Y22" s="237"/>
      <c r="Z22" s="237"/>
      <c r="AA22" s="237"/>
      <c r="AB22" s="237"/>
      <c r="AC22" s="237"/>
      <c r="AD22" s="237"/>
      <c r="AE22" s="237"/>
      <c r="AG22" s="32"/>
      <c r="AH22" s="333"/>
      <c r="AI22" s="333"/>
      <c r="AJ22" s="333"/>
      <c r="AK22" s="333"/>
      <c r="AL22" s="333"/>
      <c r="AM22" s="333"/>
      <c r="AN22" s="333"/>
      <c r="AO22" s="333"/>
      <c r="AP22" s="333"/>
      <c r="AQ22" s="333"/>
      <c r="AR22" s="333"/>
      <c r="AS22" s="333"/>
      <c r="AT22" s="333"/>
      <c r="AU22" s="333"/>
      <c r="AV22" s="333"/>
      <c r="AW22" s="333"/>
      <c r="AX22" s="333"/>
      <c r="AY22" s="334"/>
      <c r="AZ22" s="334"/>
      <c r="BA22" s="334"/>
      <c r="BB22" s="334"/>
      <c r="BC22" s="334"/>
      <c r="BD22" s="334"/>
      <c r="BE22" s="334"/>
      <c r="BF22" s="334"/>
      <c r="BG22" s="334"/>
      <c r="BH22" s="334"/>
      <c r="BI22" s="334"/>
      <c r="BJ22" s="334"/>
      <c r="BK22" s="334"/>
    </row>
    <row r="23" spans="1:63" ht="18" customHeight="1">
      <c r="A23" s="232"/>
      <c r="B23" s="75"/>
      <c r="C23" s="75"/>
      <c r="D23" s="238"/>
      <c r="E23" s="239"/>
      <c r="F23" s="75"/>
      <c r="G23" s="251"/>
      <c r="H23" s="251"/>
      <c r="I23" s="251"/>
      <c r="J23" s="251"/>
      <c r="K23" s="251"/>
      <c r="L23" s="251"/>
      <c r="M23" s="251"/>
      <c r="N23" s="251"/>
      <c r="O23" s="251"/>
      <c r="P23" s="251"/>
      <c r="Q23" s="251"/>
      <c r="R23" s="251"/>
      <c r="S23" s="84"/>
      <c r="T23" s="237"/>
      <c r="U23" s="237"/>
      <c r="V23" s="237"/>
      <c r="W23" s="237"/>
      <c r="X23" s="237"/>
      <c r="Y23" s="237"/>
      <c r="Z23" s="237"/>
      <c r="AA23" s="237"/>
      <c r="AB23" s="237"/>
      <c r="AC23" s="237"/>
      <c r="AD23" s="237"/>
      <c r="AE23" s="237"/>
      <c r="AG23" s="32"/>
      <c r="AH23" s="333"/>
      <c r="AI23" s="333"/>
      <c r="AJ23" s="333"/>
      <c r="AK23" s="333"/>
      <c r="AL23" s="333"/>
      <c r="AM23" s="333"/>
      <c r="AN23" s="333"/>
      <c r="AO23" s="333"/>
      <c r="AP23" s="333"/>
      <c r="AQ23" s="333"/>
      <c r="AR23" s="333"/>
      <c r="AS23" s="333"/>
      <c r="AT23" s="333"/>
      <c r="AU23" s="333"/>
      <c r="AV23" s="333"/>
      <c r="AW23" s="333"/>
      <c r="AX23" s="333"/>
      <c r="AY23" s="334"/>
      <c r="AZ23" s="334"/>
      <c r="BA23" s="334"/>
      <c r="BB23" s="334"/>
      <c r="BC23" s="334"/>
      <c r="BD23" s="334"/>
      <c r="BE23" s="334"/>
      <c r="BF23" s="334"/>
      <c r="BG23" s="334"/>
      <c r="BH23" s="334"/>
      <c r="BI23" s="334"/>
      <c r="BJ23" s="334"/>
      <c r="BK23" s="334"/>
    </row>
    <row r="24" spans="2:63" ht="18" customHeight="1">
      <c r="B24" s="330"/>
      <c r="C24" s="75"/>
      <c r="D24" s="238"/>
      <c r="E24" s="239"/>
      <c r="F24" s="134"/>
      <c r="G24" s="251"/>
      <c r="H24" s="251"/>
      <c r="I24" s="251"/>
      <c r="J24" s="251"/>
      <c r="K24" s="251"/>
      <c r="L24" s="251"/>
      <c r="M24" s="251"/>
      <c r="N24" s="251"/>
      <c r="O24" s="251"/>
      <c r="P24" s="251"/>
      <c r="Q24" s="251"/>
      <c r="R24" s="251"/>
      <c r="S24" s="84"/>
      <c r="T24" s="237"/>
      <c r="U24" s="237"/>
      <c r="V24" s="237"/>
      <c r="W24" s="237"/>
      <c r="X24" s="237"/>
      <c r="Y24" s="237"/>
      <c r="Z24" s="237"/>
      <c r="AA24" s="237"/>
      <c r="AB24" s="237"/>
      <c r="AC24" s="237"/>
      <c r="AD24" s="237"/>
      <c r="AE24" s="237"/>
      <c r="AG24" s="32"/>
      <c r="AH24" s="333"/>
      <c r="AI24" s="333"/>
      <c r="AJ24" s="333"/>
      <c r="AK24" s="333"/>
      <c r="AL24" s="333"/>
      <c r="AM24" s="333"/>
      <c r="AN24" s="333"/>
      <c r="AO24" s="333"/>
      <c r="AP24" s="333"/>
      <c r="AQ24" s="333"/>
      <c r="AR24" s="333"/>
      <c r="AS24" s="333"/>
      <c r="AT24" s="333"/>
      <c r="AU24" s="333"/>
      <c r="AV24" s="333"/>
      <c r="AW24" s="333"/>
      <c r="AX24" s="333"/>
      <c r="AY24" s="334"/>
      <c r="AZ24" s="334"/>
      <c r="BA24" s="334"/>
      <c r="BB24" s="334"/>
      <c r="BC24" s="334"/>
      <c r="BD24" s="334"/>
      <c r="BE24" s="334"/>
      <c r="BF24" s="334"/>
      <c r="BG24" s="334"/>
      <c r="BH24" s="334"/>
      <c r="BI24" s="334"/>
      <c r="BJ24" s="334"/>
      <c r="BK24" s="334"/>
    </row>
    <row r="25" spans="2:63" ht="18" customHeight="1">
      <c r="B25" s="75"/>
      <c r="C25" s="75"/>
      <c r="D25" s="238"/>
      <c r="E25" s="239"/>
      <c r="F25" s="75"/>
      <c r="G25" s="251"/>
      <c r="H25" s="251"/>
      <c r="I25" s="251"/>
      <c r="J25" s="251"/>
      <c r="K25" s="251"/>
      <c r="L25" s="251"/>
      <c r="M25" s="251"/>
      <c r="N25" s="251"/>
      <c r="O25" s="251"/>
      <c r="P25" s="251"/>
      <c r="Q25" s="251"/>
      <c r="R25" s="251"/>
      <c r="S25" s="84"/>
      <c r="T25" s="237"/>
      <c r="U25" s="237"/>
      <c r="V25" s="237"/>
      <c r="W25" s="237"/>
      <c r="X25" s="237"/>
      <c r="Y25" s="237"/>
      <c r="Z25" s="237"/>
      <c r="AA25" s="237"/>
      <c r="AB25" s="237"/>
      <c r="AC25" s="237"/>
      <c r="AD25" s="237"/>
      <c r="AE25" s="237"/>
      <c r="AG25" s="32"/>
      <c r="AH25" s="333"/>
      <c r="AI25" s="333"/>
      <c r="AJ25" s="333"/>
      <c r="AK25" s="333"/>
      <c r="AL25" s="333"/>
      <c r="AM25" s="333"/>
      <c r="AN25" s="333"/>
      <c r="AO25" s="333"/>
      <c r="AP25" s="333"/>
      <c r="AQ25" s="333"/>
      <c r="AR25" s="333"/>
      <c r="AS25" s="333"/>
      <c r="AT25" s="333"/>
      <c r="AU25" s="333"/>
      <c r="AV25" s="333"/>
      <c r="AW25" s="333"/>
      <c r="AX25" s="333"/>
      <c r="AY25" s="334"/>
      <c r="AZ25" s="334"/>
      <c r="BA25" s="334"/>
      <c r="BB25" s="334"/>
      <c r="BC25" s="334"/>
      <c r="BD25" s="334"/>
      <c r="BE25" s="334"/>
      <c r="BF25" s="334"/>
      <c r="BG25" s="334"/>
      <c r="BH25" s="334"/>
      <c r="BI25" s="334"/>
      <c r="BJ25" s="334"/>
      <c r="BK25" s="334"/>
    </row>
    <row r="26" spans="3:63" ht="18" customHeight="1">
      <c r="C26" s="75"/>
      <c r="D26" s="238"/>
      <c r="E26" s="239"/>
      <c r="G26" s="251"/>
      <c r="H26" s="251"/>
      <c r="I26" s="251"/>
      <c r="J26" s="251"/>
      <c r="K26" s="251"/>
      <c r="L26" s="251"/>
      <c r="M26" s="251"/>
      <c r="N26" s="251"/>
      <c r="O26" s="251"/>
      <c r="P26" s="251"/>
      <c r="Q26" s="251"/>
      <c r="R26" s="251"/>
      <c r="T26" s="237"/>
      <c r="U26" s="237"/>
      <c r="V26" s="237"/>
      <c r="W26" s="237"/>
      <c r="X26" s="237"/>
      <c r="Y26" s="237"/>
      <c r="Z26" s="237"/>
      <c r="AA26" s="237"/>
      <c r="AB26" s="237"/>
      <c r="AC26" s="237"/>
      <c r="AD26" s="237"/>
      <c r="AE26" s="237"/>
      <c r="AG26" s="32"/>
      <c r="AH26" s="333"/>
      <c r="AI26" s="333"/>
      <c r="AJ26" s="333"/>
      <c r="AK26" s="333"/>
      <c r="AL26" s="333"/>
      <c r="AM26" s="333"/>
      <c r="AN26" s="333"/>
      <c r="AO26" s="333"/>
      <c r="AP26" s="333"/>
      <c r="AQ26" s="333"/>
      <c r="AR26" s="333"/>
      <c r="AS26" s="333"/>
      <c r="AT26" s="333"/>
      <c r="AU26" s="333"/>
      <c r="AV26" s="333"/>
      <c r="AW26" s="333"/>
      <c r="AX26" s="333"/>
      <c r="AY26" s="334"/>
      <c r="AZ26" s="334"/>
      <c r="BA26" s="334"/>
      <c r="BB26" s="334"/>
      <c r="BC26" s="334"/>
      <c r="BD26" s="334"/>
      <c r="BE26" s="334"/>
      <c r="BF26" s="334"/>
      <c r="BG26" s="334"/>
      <c r="BH26" s="334"/>
      <c r="BI26" s="334"/>
      <c r="BJ26" s="334"/>
      <c r="BK26" s="334"/>
    </row>
    <row r="27" spans="3:63" ht="15" customHeight="1">
      <c r="C27" s="75"/>
      <c r="D27" s="213" t="s">
        <v>72</v>
      </c>
      <c r="E27" s="214"/>
      <c r="G27" s="215" t="s">
        <v>111</v>
      </c>
      <c r="H27" s="216"/>
      <c r="I27" s="216"/>
      <c r="J27" s="216"/>
      <c r="K27" s="216"/>
      <c r="L27" s="216"/>
      <c r="M27" s="216"/>
      <c r="N27" s="216"/>
      <c r="O27" s="216"/>
      <c r="P27" s="216"/>
      <c r="Q27" s="216"/>
      <c r="R27" s="216"/>
      <c r="T27" s="215" t="s">
        <v>112</v>
      </c>
      <c r="U27" s="216"/>
      <c r="V27" s="216"/>
      <c r="W27" s="216"/>
      <c r="X27" s="216"/>
      <c r="Y27" s="216"/>
      <c r="Z27" s="216"/>
      <c r="AA27" s="216"/>
      <c r="AB27" s="216"/>
      <c r="AC27" s="216"/>
      <c r="AD27" s="216"/>
      <c r="AE27" s="216"/>
      <c r="AG27" s="32"/>
      <c r="AH27" s="333"/>
      <c r="AI27" s="333"/>
      <c r="AJ27" s="333"/>
      <c r="AK27" s="333"/>
      <c r="AL27" s="333"/>
      <c r="AM27" s="333"/>
      <c r="AN27" s="333"/>
      <c r="AO27" s="333"/>
      <c r="AP27" s="333"/>
      <c r="AQ27" s="333"/>
      <c r="AR27" s="333"/>
      <c r="AS27" s="333"/>
      <c r="AT27" s="333"/>
      <c r="AU27" s="333"/>
      <c r="AV27" s="333"/>
      <c r="AW27" s="333"/>
      <c r="AX27" s="333"/>
      <c r="AY27" s="334"/>
      <c r="AZ27" s="334"/>
      <c r="BA27" s="334"/>
      <c r="BB27" s="334"/>
      <c r="BC27" s="334"/>
      <c r="BD27" s="334"/>
      <c r="BE27" s="334"/>
      <c r="BF27" s="334"/>
      <c r="BG27" s="334"/>
      <c r="BH27" s="334"/>
      <c r="BI27" s="334"/>
      <c r="BJ27" s="334"/>
      <c r="BK27" s="334"/>
    </row>
    <row r="28" spans="1:63" ht="18" customHeight="1">
      <c r="A28" s="217"/>
      <c r="B28" s="328"/>
      <c r="C28" s="75"/>
      <c r="D28" s="218" t="s">
        <v>75</v>
      </c>
      <c r="E28" s="219" t="s">
        <v>76</v>
      </c>
      <c r="F28" s="220"/>
      <c r="G28" s="221" t="s">
        <v>12</v>
      </c>
      <c r="H28" s="222" t="s">
        <v>13</v>
      </c>
      <c r="I28" s="222" t="s">
        <v>77</v>
      </c>
      <c r="J28" s="222" t="s">
        <v>15</v>
      </c>
      <c r="K28" s="222" t="s">
        <v>78</v>
      </c>
      <c r="L28" s="223" t="s">
        <v>79</v>
      </c>
      <c r="M28" s="220"/>
      <c r="N28" s="221" t="s">
        <v>17</v>
      </c>
      <c r="O28" s="222" t="s">
        <v>18</v>
      </c>
      <c r="P28" s="223" t="s">
        <v>80</v>
      </c>
      <c r="Q28" s="207"/>
      <c r="R28" s="224" t="s">
        <v>81</v>
      </c>
      <c r="S28" s="207"/>
      <c r="T28" s="221" t="s">
        <v>12</v>
      </c>
      <c r="U28" s="222" t="s">
        <v>13</v>
      </c>
      <c r="V28" s="222" t="s">
        <v>77</v>
      </c>
      <c r="W28" s="222" t="s">
        <v>15</v>
      </c>
      <c r="X28" s="222" t="s">
        <v>78</v>
      </c>
      <c r="Y28" s="223" t="s">
        <v>79</v>
      </c>
      <c r="Z28" s="207"/>
      <c r="AA28" s="221" t="s">
        <v>17</v>
      </c>
      <c r="AB28" s="222" t="s">
        <v>18</v>
      </c>
      <c r="AC28" s="223" t="s">
        <v>80</v>
      </c>
      <c r="AD28" s="63"/>
      <c r="AE28" s="225" t="s">
        <v>81</v>
      </c>
      <c r="AG28" s="32"/>
      <c r="AH28" s="333"/>
      <c r="AI28" s="333"/>
      <c r="AJ28" s="333"/>
      <c r="AK28" s="333"/>
      <c r="AL28" s="333"/>
      <c r="AM28" s="333"/>
      <c r="AN28" s="333"/>
      <c r="AO28" s="333"/>
      <c r="AP28" s="333"/>
      <c r="AQ28" s="333"/>
      <c r="AR28" s="333"/>
      <c r="AS28" s="333"/>
      <c r="AT28" s="333"/>
      <c r="AU28" s="333"/>
      <c r="AV28" s="333"/>
      <c r="AW28" s="333"/>
      <c r="AX28" s="333"/>
      <c r="AY28" s="334"/>
      <c r="AZ28" s="334"/>
      <c r="BA28" s="334"/>
      <c r="BB28" s="334"/>
      <c r="BC28" s="334"/>
      <c r="BD28" s="334"/>
      <c r="BE28" s="334"/>
      <c r="BF28" s="334"/>
      <c r="BG28" s="334"/>
      <c r="BH28" s="334"/>
      <c r="BI28" s="334"/>
      <c r="BJ28" s="334"/>
      <c r="BK28" s="334"/>
    </row>
    <row r="29" spans="1:63" ht="18" customHeight="1">
      <c r="A29" s="217"/>
      <c r="B29" s="328"/>
      <c r="C29" s="75"/>
      <c r="D29" s="226"/>
      <c r="E29" s="227"/>
      <c r="F29" s="220"/>
      <c r="G29" s="290"/>
      <c r="H29" s="291"/>
      <c r="I29" s="291"/>
      <c r="J29" s="291"/>
      <c r="K29" s="291"/>
      <c r="L29" s="292"/>
      <c r="M29" s="220"/>
      <c r="N29" s="290"/>
      <c r="O29" s="291"/>
      <c r="P29" s="292"/>
      <c r="Q29" s="207"/>
      <c r="R29" s="293"/>
      <c r="S29" s="207"/>
      <c r="T29" s="290"/>
      <c r="U29" s="291"/>
      <c r="V29" s="291"/>
      <c r="W29" s="291"/>
      <c r="X29" s="291"/>
      <c r="Y29" s="292"/>
      <c r="Z29" s="207"/>
      <c r="AA29" s="290"/>
      <c r="AB29" s="291"/>
      <c r="AC29" s="292"/>
      <c r="AD29" s="63"/>
      <c r="AE29" s="294"/>
      <c r="AG29" s="32"/>
      <c r="AH29" s="333"/>
      <c r="AI29" s="333"/>
      <c r="AJ29" s="333"/>
      <c r="AK29" s="333"/>
      <c r="AL29" s="333"/>
      <c r="AM29" s="333"/>
      <c r="AN29" s="333"/>
      <c r="AO29" s="333"/>
      <c r="AP29" s="333"/>
      <c r="AQ29" s="333"/>
      <c r="AR29" s="333"/>
      <c r="AS29" s="333"/>
      <c r="AT29" s="333"/>
      <c r="AU29" s="333"/>
      <c r="AV29" s="333"/>
      <c r="AW29" s="333"/>
      <c r="AX29" s="333"/>
      <c r="AY29" s="334"/>
      <c r="AZ29" s="334"/>
      <c r="BA29" s="334"/>
      <c r="BB29" s="334"/>
      <c r="BC29" s="334"/>
      <c r="BD29" s="334"/>
      <c r="BE29" s="334"/>
      <c r="BF29" s="334"/>
      <c r="BG29" s="334"/>
      <c r="BH29" s="334"/>
      <c r="BI29" s="334"/>
      <c r="BJ29" s="334"/>
      <c r="BK29" s="334"/>
    </row>
    <row r="30" spans="1:63" ht="5.25" customHeight="1">
      <c r="A30" s="228"/>
      <c r="B30" s="329"/>
      <c r="C30" s="75"/>
      <c r="D30" s="75"/>
      <c r="E30" s="239"/>
      <c r="F30" s="162"/>
      <c r="G30" s="231"/>
      <c r="H30" s="231"/>
      <c r="I30" s="231"/>
      <c r="J30" s="231"/>
      <c r="K30" s="231"/>
      <c r="L30" s="231"/>
      <c r="M30" s="162"/>
      <c r="N30" s="231"/>
      <c r="O30" s="231"/>
      <c r="P30" s="231"/>
      <c r="Q30" s="162"/>
      <c r="R30" s="231"/>
      <c r="S30" s="162"/>
      <c r="T30" s="231"/>
      <c r="U30" s="231"/>
      <c r="V30" s="231"/>
      <c r="W30" s="231"/>
      <c r="X30" s="231"/>
      <c r="Y30" s="231"/>
      <c r="Z30" s="162"/>
      <c r="AA30" s="231"/>
      <c r="AB30" s="231"/>
      <c r="AC30" s="231"/>
      <c r="AD30" s="162"/>
      <c r="AE30" s="231"/>
      <c r="AF30" s="162"/>
      <c r="AG30" s="32"/>
      <c r="AH30" s="333"/>
      <c r="AI30" s="333"/>
      <c r="AJ30" s="333"/>
      <c r="AK30" s="333"/>
      <c r="AL30" s="333"/>
      <c r="AM30" s="333"/>
      <c r="AN30" s="333"/>
      <c r="AO30" s="333"/>
      <c r="AP30" s="333"/>
      <c r="AQ30" s="333"/>
      <c r="AR30" s="333"/>
      <c r="AS30" s="333"/>
      <c r="AT30" s="333"/>
      <c r="AU30" s="333"/>
      <c r="AV30" s="333"/>
      <c r="AW30" s="333"/>
      <c r="AX30" s="333"/>
      <c r="AY30" s="334"/>
      <c r="AZ30" s="334"/>
      <c r="BA30" s="334"/>
      <c r="BB30" s="334"/>
      <c r="BC30" s="334"/>
      <c r="BD30" s="334"/>
      <c r="BE30" s="334"/>
      <c r="BF30" s="334"/>
      <c r="BG30" s="334"/>
      <c r="BH30" s="334"/>
      <c r="BI30" s="334"/>
      <c r="BJ30" s="334"/>
      <c r="BK30" s="334"/>
    </row>
    <row r="31" spans="1:63" ht="18" customHeight="1">
      <c r="A31" s="232"/>
      <c r="B31" s="295" t="s">
        <v>82</v>
      </c>
      <c r="C31" s="75"/>
      <c r="D31" s="299" t="s">
        <v>83</v>
      </c>
      <c r="E31" s="302" t="s">
        <v>84</v>
      </c>
      <c r="F31" s="78"/>
      <c r="G31" s="358">
        <v>164340</v>
      </c>
      <c r="H31" s="359">
        <v>164340</v>
      </c>
      <c r="I31" s="359">
        <v>164340</v>
      </c>
      <c r="J31" s="359">
        <v>164340</v>
      </c>
      <c r="K31" s="359">
        <v>164340</v>
      </c>
      <c r="L31" s="360">
        <v>821700</v>
      </c>
      <c r="M31" s="250"/>
      <c r="N31" s="366">
        <v>164340</v>
      </c>
      <c r="O31" s="367">
        <v>164340</v>
      </c>
      <c r="P31" s="368">
        <v>328680</v>
      </c>
      <c r="Q31" s="250"/>
      <c r="R31" s="374">
        <v>1150380</v>
      </c>
      <c r="S31" s="85"/>
      <c r="T31" s="113">
        <v>0.329670329670329</v>
      </c>
      <c r="U31" s="114">
        <v>0.329670329670329</v>
      </c>
      <c r="V31" s="114">
        <v>0.329670329670329</v>
      </c>
      <c r="W31" s="114">
        <v>0.329670329670329</v>
      </c>
      <c r="X31" s="114">
        <v>0.329670329670329</v>
      </c>
      <c r="Y31" s="119">
        <v>0.329670329670329</v>
      </c>
      <c r="Z31" s="234"/>
      <c r="AA31" s="310">
        <v>0.329670329670329</v>
      </c>
      <c r="AB31" s="311">
        <v>0.329670329670329</v>
      </c>
      <c r="AC31" s="312">
        <v>0.329670329670329</v>
      </c>
      <c r="AD31" s="234"/>
      <c r="AE31" s="318">
        <v>0.329670329670329</v>
      </c>
      <c r="AG31" s="32"/>
      <c r="AH31" s="333"/>
      <c r="AI31" s="333"/>
      <c r="AJ31" s="333"/>
      <c r="AK31" s="333"/>
      <c r="AL31" s="333"/>
      <c r="AM31" s="333"/>
      <c r="AN31" s="333"/>
      <c r="AO31" s="333"/>
      <c r="AP31" s="333"/>
      <c r="AQ31" s="333"/>
      <c r="AR31" s="333"/>
      <c r="AS31" s="333"/>
      <c r="AT31" s="333"/>
      <c r="AU31" s="333"/>
      <c r="AV31" s="333"/>
      <c r="AW31" s="333"/>
      <c r="AX31" s="333"/>
      <c r="AY31" s="334"/>
      <c r="AZ31" s="334"/>
      <c r="BA31" s="334"/>
      <c r="BB31" s="334"/>
      <c r="BC31" s="334"/>
      <c r="BD31" s="334"/>
      <c r="BE31" s="334"/>
      <c r="BF31" s="334"/>
      <c r="BG31" s="334"/>
      <c r="BH31" s="334"/>
      <c r="BI31" s="334"/>
      <c r="BJ31" s="334"/>
      <c r="BK31" s="334"/>
    </row>
    <row r="32" spans="2:63" ht="18" customHeight="1">
      <c r="B32" s="296" t="s">
        <v>85</v>
      </c>
      <c r="C32" s="75"/>
      <c r="D32" s="300" t="s">
        <v>83</v>
      </c>
      <c r="E32" s="303" t="s">
        <v>84</v>
      </c>
      <c r="F32" s="75"/>
      <c r="G32" s="361">
        <v>161144</v>
      </c>
      <c r="H32" s="251">
        <v>161144</v>
      </c>
      <c r="I32" s="251">
        <v>161144</v>
      </c>
      <c r="J32" s="251">
        <v>161144</v>
      </c>
      <c r="K32" s="251">
        <v>161144</v>
      </c>
      <c r="L32" s="362">
        <v>805720</v>
      </c>
      <c r="M32" s="251"/>
      <c r="N32" s="369">
        <v>161144</v>
      </c>
      <c r="O32" s="377">
        <v>161144</v>
      </c>
      <c r="P32" s="370">
        <v>322288</v>
      </c>
      <c r="Q32" s="251"/>
      <c r="R32" s="375">
        <v>1128008</v>
      </c>
      <c r="S32" s="84"/>
      <c r="T32" s="321">
        <v>1.55409067419554</v>
      </c>
      <c r="U32" s="237">
        <v>1.55409067419554</v>
      </c>
      <c r="V32" s="237">
        <v>1.55409067419554</v>
      </c>
      <c r="W32" s="237">
        <v>1.55409067419554</v>
      </c>
      <c r="X32" s="237">
        <v>1.55409067419554</v>
      </c>
      <c r="Y32" s="322">
        <v>1.55409067419554</v>
      </c>
      <c r="Z32" s="237"/>
      <c r="AA32" s="313">
        <v>1.55409067419554</v>
      </c>
      <c r="AB32" s="327">
        <v>1.55409067419554</v>
      </c>
      <c r="AC32" s="314">
        <v>1.55409067419554</v>
      </c>
      <c r="AD32" s="237"/>
      <c r="AE32" s="325">
        <v>1.55409067419554</v>
      </c>
      <c r="AG32" s="32"/>
      <c r="AH32" s="333"/>
      <c r="AI32" s="333"/>
      <c r="AJ32" s="333"/>
      <c r="AK32" s="333"/>
      <c r="AL32" s="333"/>
      <c r="AM32" s="333"/>
      <c r="AN32" s="333"/>
      <c r="AO32" s="333"/>
      <c r="AP32" s="333"/>
      <c r="AQ32" s="333"/>
      <c r="AR32" s="333"/>
      <c r="AS32" s="333"/>
      <c r="AT32" s="333"/>
      <c r="AU32" s="333"/>
      <c r="AV32" s="333"/>
      <c r="AW32" s="333"/>
      <c r="AX32" s="333"/>
      <c r="AY32" s="334"/>
      <c r="AZ32" s="334"/>
      <c r="BA32" s="334"/>
      <c r="BB32" s="334"/>
      <c r="BC32" s="334"/>
      <c r="BD32" s="334"/>
      <c r="BE32" s="334"/>
      <c r="BF32" s="334"/>
      <c r="BG32" s="334"/>
      <c r="BH32" s="334"/>
      <c r="BI32" s="334"/>
      <c r="BJ32" s="334"/>
      <c r="BK32" s="334"/>
    </row>
    <row r="33" spans="1:63" ht="18" customHeight="1">
      <c r="A33" s="232"/>
      <c r="B33" s="297" t="s">
        <v>86</v>
      </c>
      <c r="C33" s="75"/>
      <c r="D33" s="300" t="s">
        <v>83</v>
      </c>
      <c r="E33" s="303" t="s">
        <v>84</v>
      </c>
      <c r="F33" s="75"/>
      <c r="G33" s="361">
        <v>89899</v>
      </c>
      <c r="H33" s="251">
        <v>89899</v>
      </c>
      <c r="I33" s="251">
        <v>92066</v>
      </c>
      <c r="J33" s="251">
        <v>92066</v>
      </c>
      <c r="K33" s="251">
        <v>92066</v>
      </c>
      <c r="L33" s="362">
        <v>455996</v>
      </c>
      <c r="M33" s="251"/>
      <c r="N33" s="369">
        <v>92066</v>
      </c>
      <c r="O33" s="377">
        <v>92066</v>
      </c>
      <c r="P33" s="370">
        <v>184132</v>
      </c>
      <c r="Q33" s="251"/>
      <c r="R33" s="375">
        <v>640128</v>
      </c>
      <c r="S33" s="84"/>
      <c r="T33" s="321">
        <v>-10.0200180162145</v>
      </c>
      <c r="U33" s="237">
        <v>-10.0200180162145</v>
      </c>
      <c r="V33" s="237">
        <v>-7.85106595936342</v>
      </c>
      <c r="W33" s="237">
        <v>-7.85106595936342</v>
      </c>
      <c r="X33" s="237">
        <v>-7.85106595936342</v>
      </c>
      <c r="Y33" s="322">
        <v>-8.71864678210389</v>
      </c>
      <c r="Z33" s="237"/>
      <c r="AA33" s="313">
        <v>-7.85106595936342</v>
      </c>
      <c r="AB33" s="327">
        <v>-7.85106595936342</v>
      </c>
      <c r="AC33" s="314">
        <v>-7.85106595936342</v>
      </c>
      <c r="AD33" s="237"/>
      <c r="AE33" s="325">
        <v>-8.47076654703518</v>
      </c>
      <c r="AG33" s="32"/>
      <c r="AH33" s="333"/>
      <c r="AI33" s="333"/>
      <c r="AJ33" s="333"/>
      <c r="AK33" s="333"/>
      <c r="AL33" s="333"/>
      <c r="AM33" s="333"/>
      <c r="AN33" s="333"/>
      <c r="AO33" s="333"/>
      <c r="AP33" s="333"/>
      <c r="AQ33" s="333"/>
      <c r="AR33" s="333"/>
      <c r="AS33" s="333"/>
      <c r="AT33" s="333"/>
      <c r="AU33" s="333"/>
      <c r="AV33" s="333"/>
      <c r="AW33" s="333"/>
      <c r="AX33" s="333"/>
      <c r="AY33" s="334"/>
      <c r="AZ33" s="334"/>
      <c r="BA33" s="334"/>
      <c r="BB33" s="334"/>
      <c r="BC33" s="334"/>
      <c r="BD33" s="334"/>
      <c r="BE33" s="334"/>
      <c r="BF33" s="334"/>
      <c r="BG33" s="334"/>
      <c r="BH33" s="334"/>
      <c r="BI33" s="334"/>
      <c r="BJ33" s="334"/>
      <c r="BK33" s="334"/>
    </row>
    <row r="34" spans="1:63" ht="18" customHeight="1">
      <c r="A34" s="232"/>
      <c r="B34" s="297" t="s">
        <v>87</v>
      </c>
      <c r="C34" s="75"/>
      <c r="D34" s="300" t="s">
        <v>83</v>
      </c>
      <c r="E34" s="303" t="s">
        <v>84</v>
      </c>
      <c r="F34" s="75"/>
      <c r="G34" s="361">
        <v>85164</v>
      </c>
      <c r="H34" s="251">
        <v>85164</v>
      </c>
      <c r="I34" s="251">
        <v>85164</v>
      </c>
      <c r="J34" s="251">
        <v>85164</v>
      </c>
      <c r="K34" s="251">
        <v>85164</v>
      </c>
      <c r="L34" s="362">
        <v>425820</v>
      </c>
      <c r="M34" s="251"/>
      <c r="N34" s="369">
        <v>85164</v>
      </c>
      <c r="O34" s="377">
        <v>85164</v>
      </c>
      <c r="P34" s="370">
        <v>170328</v>
      </c>
      <c r="Q34" s="251"/>
      <c r="R34" s="375">
        <v>596148</v>
      </c>
      <c r="S34" s="84"/>
      <c r="T34" s="321">
        <v>1.24349128605054</v>
      </c>
      <c r="U34" s="237">
        <v>1.24349128605054</v>
      </c>
      <c r="V34" s="237">
        <v>1.24349128605054</v>
      </c>
      <c r="W34" s="237">
        <v>1.24349128605054</v>
      </c>
      <c r="X34" s="237">
        <v>1.24349128605054</v>
      </c>
      <c r="Y34" s="322">
        <v>1.24349128605054</v>
      </c>
      <c r="Z34" s="237"/>
      <c r="AA34" s="313">
        <v>1.24349128605054</v>
      </c>
      <c r="AB34" s="327">
        <v>1.24349128605054</v>
      </c>
      <c r="AC34" s="314">
        <v>1.24349128605054</v>
      </c>
      <c r="AD34" s="237"/>
      <c r="AE34" s="325">
        <v>1.24349128605054</v>
      </c>
      <c r="AG34" s="32"/>
      <c r="AH34" s="333"/>
      <c r="AI34" s="333"/>
      <c r="AJ34" s="333"/>
      <c r="AK34" s="333"/>
      <c r="AL34" s="333"/>
      <c r="AM34" s="333"/>
      <c r="AN34" s="333"/>
      <c r="AO34" s="333"/>
      <c r="AP34" s="333"/>
      <c r="AQ34" s="333"/>
      <c r="AR34" s="333"/>
      <c r="AS34" s="333"/>
      <c r="AT34" s="333"/>
      <c r="AU34" s="333"/>
      <c r="AV34" s="333"/>
      <c r="AW34" s="333"/>
      <c r="AX34" s="333"/>
      <c r="AY34" s="334"/>
      <c r="AZ34" s="334"/>
      <c r="BA34" s="334"/>
      <c r="BB34" s="334"/>
      <c r="BC34" s="334"/>
      <c r="BD34" s="334"/>
      <c r="BE34" s="334"/>
      <c r="BF34" s="334"/>
      <c r="BG34" s="334"/>
      <c r="BH34" s="334"/>
      <c r="BI34" s="334"/>
      <c r="BJ34" s="334"/>
      <c r="BK34" s="334"/>
    </row>
    <row r="35" spans="1:63" ht="18" customHeight="1">
      <c r="A35" s="232"/>
      <c r="B35" s="297" t="s">
        <v>88</v>
      </c>
      <c r="C35" s="75"/>
      <c r="D35" s="300" t="s">
        <v>83</v>
      </c>
      <c r="E35" s="303" t="s">
        <v>84</v>
      </c>
      <c r="F35" s="75"/>
      <c r="G35" s="361">
        <v>57620</v>
      </c>
      <c r="H35" s="251">
        <v>57620</v>
      </c>
      <c r="I35" s="251">
        <v>57620</v>
      </c>
      <c r="J35" s="251">
        <v>57620</v>
      </c>
      <c r="K35" s="251">
        <v>57620</v>
      </c>
      <c r="L35" s="362">
        <v>288100</v>
      </c>
      <c r="M35" s="251"/>
      <c r="N35" s="369">
        <v>57620</v>
      </c>
      <c r="O35" s="377">
        <v>57620</v>
      </c>
      <c r="P35" s="370">
        <v>115240</v>
      </c>
      <c r="Q35" s="251"/>
      <c r="R35" s="375">
        <v>403340</v>
      </c>
      <c r="S35" s="84"/>
      <c r="T35" s="321">
        <v>1.59748915611665</v>
      </c>
      <c r="U35" s="237">
        <v>1.59748915611665</v>
      </c>
      <c r="V35" s="237">
        <v>1.59748915611665</v>
      </c>
      <c r="W35" s="237">
        <v>1.59748915611665</v>
      </c>
      <c r="X35" s="237">
        <v>1.59748915611665</v>
      </c>
      <c r="Y35" s="322">
        <v>1.59748915611665</v>
      </c>
      <c r="Z35" s="237"/>
      <c r="AA35" s="313">
        <v>1.59748915611665</v>
      </c>
      <c r="AB35" s="327">
        <v>1.59748915611665</v>
      </c>
      <c r="AC35" s="314">
        <v>1.59748915611665</v>
      </c>
      <c r="AD35" s="237"/>
      <c r="AE35" s="325">
        <v>1.59748915611665</v>
      </c>
      <c r="AG35" s="32"/>
      <c r="AH35" s="333"/>
      <c r="AI35" s="333"/>
      <c r="AJ35" s="333"/>
      <c r="AK35" s="333"/>
      <c r="AL35" s="333"/>
      <c r="AM35" s="333"/>
      <c r="AN35" s="333"/>
      <c r="AO35" s="333"/>
      <c r="AP35" s="333"/>
      <c r="AQ35" s="333"/>
      <c r="AR35" s="333"/>
      <c r="AS35" s="333"/>
      <c r="AT35" s="333"/>
      <c r="AU35" s="333"/>
      <c r="AV35" s="333"/>
      <c r="AW35" s="333"/>
      <c r="AX35" s="333"/>
      <c r="AY35" s="334"/>
      <c r="AZ35" s="334"/>
      <c r="BA35" s="334"/>
      <c r="BB35" s="334"/>
      <c r="BC35" s="334"/>
      <c r="BD35" s="334"/>
      <c r="BE35" s="334"/>
      <c r="BF35" s="334"/>
      <c r="BG35" s="334"/>
      <c r="BH35" s="334"/>
      <c r="BI35" s="334"/>
      <c r="BJ35" s="334"/>
      <c r="BK35" s="334"/>
    </row>
    <row r="36" spans="1:63" ht="18" customHeight="1">
      <c r="A36" s="232"/>
      <c r="B36" s="297" t="s">
        <v>89</v>
      </c>
      <c r="C36" s="75"/>
      <c r="D36" s="300" t="s">
        <v>83</v>
      </c>
      <c r="E36" s="303" t="s">
        <v>84</v>
      </c>
      <c r="F36" s="75"/>
      <c r="G36" s="361">
        <v>106664</v>
      </c>
      <c r="H36" s="251">
        <v>106664</v>
      </c>
      <c r="I36" s="251">
        <v>106764</v>
      </c>
      <c r="J36" s="251">
        <v>106764</v>
      </c>
      <c r="K36" s="251">
        <v>106764</v>
      </c>
      <c r="L36" s="362">
        <v>533620</v>
      </c>
      <c r="M36" s="251"/>
      <c r="N36" s="369">
        <v>106764</v>
      </c>
      <c r="O36" s="377">
        <v>106764</v>
      </c>
      <c r="P36" s="370">
        <v>213528</v>
      </c>
      <c r="Q36" s="251"/>
      <c r="R36" s="375">
        <v>747148</v>
      </c>
      <c r="S36" s="84"/>
      <c r="T36" s="321">
        <v>3.59751359751359</v>
      </c>
      <c r="U36" s="237">
        <v>3.59751359751359</v>
      </c>
      <c r="V36" s="237">
        <v>3.69463869463869</v>
      </c>
      <c r="W36" s="237">
        <v>3.69463869463869</v>
      </c>
      <c r="X36" s="237">
        <v>3.69463869463869</v>
      </c>
      <c r="Y36" s="322">
        <v>3.65578865578865</v>
      </c>
      <c r="Z36" s="237"/>
      <c r="AA36" s="313">
        <v>3.69463869463869</v>
      </c>
      <c r="AB36" s="327">
        <v>3.69463869463869</v>
      </c>
      <c r="AC36" s="314">
        <v>3.69463869463869</v>
      </c>
      <c r="AD36" s="237"/>
      <c r="AE36" s="325">
        <v>3.66688866688866</v>
      </c>
      <c r="AG36" s="32"/>
      <c r="AH36" s="333"/>
      <c r="AI36" s="333"/>
      <c r="AJ36" s="333"/>
      <c r="AK36" s="333"/>
      <c r="AL36" s="333"/>
      <c r="AM36" s="333"/>
      <c r="AN36" s="333"/>
      <c r="AO36" s="333"/>
      <c r="AP36" s="333"/>
      <c r="AQ36" s="333"/>
      <c r="AR36" s="333"/>
      <c r="AS36" s="333"/>
      <c r="AT36" s="333"/>
      <c r="AU36" s="333"/>
      <c r="AV36" s="333"/>
      <c r="AW36" s="333"/>
      <c r="AX36" s="333"/>
      <c r="AY36" s="334"/>
      <c r="AZ36" s="334"/>
      <c r="BA36" s="334"/>
      <c r="BB36" s="334"/>
      <c r="BC36" s="334"/>
      <c r="BD36" s="334"/>
      <c r="BE36" s="334"/>
      <c r="BF36" s="334"/>
      <c r="BG36" s="334"/>
      <c r="BH36" s="334"/>
      <c r="BI36" s="334"/>
      <c r="BJ36" s="334"/>
      <c r="BK36" s="334"/>
    </row>
    <row r="37" spans="1:63" ht="18" customHeight="1">
      <c r="A37" s="232"/>
      <c r="B37" s="297" t="s">
        <v>90</v>
      </c>
      <c r="C37" s="75"/>
      <c r="D37" s="300" t="s">
        <v>83</v>
      </c>
      <c r="E37" s="303" t="s">
        <v>84</v>
      </c>
      <c r="F37" s="75"/>
      <c r="G37" s="361">
        <v>398357</v>
      </c>
      <c r="H37" s="251">
        <v>398357</v>
      </c>
      <c r="I37" s="251">
        <v>398918</v>
      </c>
      <c r="J37" s="251">
        <v>398918</v>
      </c>
      <c r="K37" s="251">
        <v>398918</v>
      </c>
      <c r="L37" s="362">
        <v>1993468</v>
      </c>
      <c r="M37" s="251"/>
      <c r="N37" s="369">
        <v>398918</v>
      </c>
      <c r="O37" s="377">
        <v>398918</v>
      </c>
      <c r="P37" s="370">
        <v>797836</v>
      </c>
      <c r="Q37" s="251"/>
      <c r="R37" s="375">
        <v>2791304</v>
      </c>
      <c r="S37" s="84"/>
      <c r="T37" s="321">
        <v>-5.360176185917</v>
      </c>
      <c r="U37" s="237">
        <v>-5.360176185917</v>
      </c>
      <c r="V37" s="237">
        <v>-5.22689638624058</v>
      </c>
      <c r="W37" s="237">
        <v>-5.22689638624058</v>
      </c>
      <c r="X37" s="237">
        <v>-5.22712154328613</v>
      </c>
      <c r="Y37" s="322">
        <v>-5.28025331227465</v>
      </c>
      <c r="Z37" s="237"/>
      <c r="AA37" s="313">
        <v>-5.22712154328613</v>
      </c>
      <c r="AB37" s="327">
        <v>-5.22712154328613</v>
      </c>
      <c r="AC37" s="314">
        <v>-5.22712154328613</v>
      </c>
      <c r="AD37" s="237"/>
      <c r="AE37" s="325">
        <v>-5.26507278624073</v>
      </c>
      <c r="AG37" s="32"/>
      <c r="AH37" s="333"/>
      <c r="AI37" s="333"/>
      <c r="AJ37" s="333"/>
      <c r="AK37" s="333"/>
      <c r="AL37" s="333"/>
      <c r="AM37" s="333"/>
      <c r="AN37" s="333"/>
      <c r="AO37" s="333"/>
      <c r="AP37" s="333"/>
      <c r="AQ37" s="333"/>
      <c r="AR37" s="333"/>
      <c r="AS37" s="333"/>
      <c r="AT37" s="333"/>
      <c r="AU37" s="333"/>
      <c r="AV37" s="333"/>
      <c r="AW37" s="333"/>
      <c r="AX37" s="333"/>
      <c r="AY37" s="334"/>
      <c r="AZ37" s="334"/>
      <c r="BA37" s="334"/>
      <c r="BB37" s="334"/>
      <c r="BC37" s="334"/>
      <c r="BD37" s="334"/>
      <c r="BE37" s="334"/>
      <c r="BF37" s="334"/>
      <c r="BG37" s="334"/>
      <c r="BH37" s="334"/>
      <c r="BI37" s="334"/>
      <c r="BJ37" s="334"/>
      <c r="BK37" s="334"/>
    </row>
    <row r="38" spans="1:63" ht="18" customHeight="1">
      <c r="A38" s="232"/>
      <c r="B38" s="297" t="s">
        <v>91</v>
      </c>
      <c r="C38" s="75"/>
      <c r="D38" s="300" t="s">
        <v>83</v>
      </c>
      <c r="E38" s="303" t="s">
        <v>84</v>
      </c>
      <c r="F38" s="75"/>
      <c r="G38" s="361">
        <v>59812</v>
      </c>
      <c r="H38" s="251">
        <v>59812</v>
      </c>
      <c r="I38" s="251">
        <v>59912</v>
      </c>
      <c r="J38" s="251">
        <v>59912</v>
      </c>
      <c r="K38" s="251">
        <v>59912</v>
      </c>
      <c r="L38" s="362">
        <v>299360</v>
      </c>
      <c r="M38" s="251"/>
      <c r="N38" s="369">
        <v>59912</v>
      </c>
      <c r="O38" s="377">
        <v>59912</v>
      </c>
      <c r="P38" s="370">
        <v>119824</v>
      </c>
      <c r="Q38" s="251"/>
      <c r="R38" s="375">
        <v>419184</v>
      </c>
      <c r="S38" s="84"/>
      <c r="T38" s="321">
        <v>1.85967302452316</v>
      </c>
      <c r="U38" s="237">
        <v>1.85967302452316</v>
      </c>
      <c r="V38" s="237">
        <v>2.02997275204359</v>
      </c>
      <c r="W38" s="237">
        <v>2.02997275204359</v>
      </c>
      <c r="X38" s="237">
        <v>2.02997275204359</v>
      </c>
      <c r="Y38" s="322">
        <v>1.96185286103542</v>
      </c>
      <c r="Z38" s="237"/>
      <c r="AA38" s="313">
        <v>2.02997275204359</v>
      </c>
      <c r="AB38" s="327">
        <v>2.02997275204359</v>
      </c>
      <c r="AC38" s="314">
        <v>2.02997275204359</v>
      </c>
      <c r="AD38" s="237"/>
      <c r="AE38" s="325">
        <v>1.98131568703775</v>
      </c>
      <c r="AG38" s="32"/>
      <c r="AH38" s="333"/>
      <c r="AI38" s="333"/>
      <c r="AJ38" s="333"/>
      <c r="AK38" s="333"/>
      <c r="AL38" s="333"/>
      <c r="AM38" s="333"/>
      <c r="AN38" s="333"/>
      <c r="AO38" s="333"/>
      <c r="AP38" s="333"/>
      <c r="AQ38" s="333"/>
      <c r="AR38" s="333"/>
      <c r="AS38" s="333"/>
      <c r="AT38" s="333"/>
      <c r="AU38" s="333"/>
      <c r="AV38" s="333"/>
      <c r="AW38" s="333"/>
      <c r="AX38" s="333"/>
      <c r="AY38" s="334"/>
      <c r="AZ38" s="334"/>
      <c r="BA38" s="334"/>
      <c r="BB38" s="334"/>
      <c r="BC38" s="334"/>
      <c r="BD38" s="334"/>
      <c r="BE38" s="334"/>
      <c r="BF38" s="334"/>
      <c r="BG38" s="334"/>
      <c r="BH38" s="334"/>
      <c r="BI38" s="334"/>
      <c r="BJ38" s="334"/>
      <c r="BK38" s="334"/>
    </row>
    <row r="39" spans="2:63" ht="18" customHeight="1">
      <c r="B39" s="297" t="s">
        <v>92</v>
      </c>
      <c r="C39" s="75"/>
      <c r="D39" s="300" t="s">
        <v>83</v>
      </c>
      <c r="E39" s="303" t="s">
        <v>84</v>
      </c>
      <c r="F39" s="75"/>
      <c r="G39" s="361">
        <v>201742</v>
      </c>
      <c r="H39" s="251">
        <v>201742</v>
      </c>
      <c r="I39" s="251">
        <v>203552</v>
      </c>
      <c r="J39" s="251">
        <v>203552</v>
      </c>
      <c r="K39" s="251">
        <v>203552</v>
      </c>
      <c r="L39" s="362">
        <v>1014140</v>
      </c>
      <c r="M39" s="251"/>
      <c r="N39" s="369">
        <v>203552</v>
      </c>
      <c r="O39" s="377">
        <v>203552</v>
      </c>
      <c r="P39" s="370">
        <v>407104</v>
      </c>
      <c r="Q39" s="251"/>
      <c r="R39" s="375">
        <v>1421244</v>
      </c>
      <c r="S39" s="84"/>
      <c r="T39" s="321">
        <v>-12.629491043897</v>
      </c>
      <c r="U39" s="237">
        <v>-12.629491043897</v>
      </c>
      <c r="V39" s="237">
        <v>-11.8456154938849</v>
      </c>
      <c r="W39" s="237">
        <v>-11.8456154938849</v>
      </c>
      <c r="X39" s="237">
        <v>-11.8456154938849</v>
      </c>
      <c r="Y39" s="322">
        <v>-12.1591657138897</v>
      </c>
      <c r="Z39" s="237"/>
      <c r="AA39" s="313">
        <v>-11.8456154938849</v>
      </c>
      <c r="AB39" s="327">
        <v>-11.8456154938849</v>
      </c>
      <c r="AC39" s="314">
        <v>-11.8456154938849</v>
      </c>
      <c r="AD39" s="237"/>
      <c r="AE39" s="325">
        <v>-12.0695799367455</v>
      </c>
      <c r="AG39" s="32"/>
      <c r="AH39" s="333"/>
      <c r="AI39" s="333"/>
      <c r="AJ39" s="333"/>
      <c r="AK39" s="333"/>
      <c r="AL39" s="333"/>
      <c r="AM39" s="333"/>
      <c r="AN39" s="333"/>
      <c r="AO39" s="333"/>
      <c r="AP39" s="333"/>
      <c r="AQ39" s="333"/>
      <c r="AR39" s="333"/>
      <c r="AS39" s="333"/>
      <c r="AT39" s="333"/>
      <c r="AU39" s="333"/>
      <c r="AV39" s="333"/>
      <c r="AW39" s="333"/>
      <c r="AX39" s="333"/>
      <c r="AY39" s="334"/>
      <c r="AZ39" s="334"/>
      <c r="BA39" s="334"/>
      <c r="BB39" s="334"/>
      <c r="BC39" s="334"/>
      <c r="BD39" s="334"/>
      <c r="BE39" s="334"/>
      <c r="BF39" s="334"/>
      <c r="BG39" s="334"/>
      <c r="BH39" s="334"/>
      <c r="BI39" s="334"/>
      <c r="BJ39" s="334"/>
      <c r="BK39" s="334"/>
    </row>
    <row r="40" spans="1:63" ht="18" customHeight="1">
      <c r="A40" s="232"/>
      <c r="B40" s="297" t="s">
        <v>93</v>
      </c>
      <c r="C40" s="75"/>
      <c r="D40" s="300" t="s">
        <v>83</v>
      </c>
      <c r="E40" s="303" t="s">
        <v>84</v>
      </c>
      <c r="F40" s="75"/>
      <c r="G40" s="361">
        <v>35676</v>
      </c>
      <c r="H40" s="251">
        <v>35676</v>
      </c>
      <c r="I40" s="251">
        <v>35676</v>
      </c>
      <c r="J40" s="251">
        <v>35676</v>
      </c>
      <c r="K40" s="251">
        <v>35676</v>
      </c>
      <c r="L40" s="362">
        <v>178380</v>
      </c>
      <c r="M40" s="251"/>
      <c r="N40" s="369">
        <v>35676</v>
      </c>
      <c r="O40" s="377">
        <v>35676</v>
      </c>
      <c r="P40" s="370">
        <v>71352</v>
      </c>
      <c r="Q40" s="251"/>
      <c r="R40" s="375">
        <v>249732</v>
      </c>
      <c r="S40" s="84"/>
      <c r="T40" s="321">
        <v>0.292364781288653</v>
      </c>
      <c r="U40" s="237">
        <v>0.292364781288653</v>
      </c>
      <c r="V40" s="237">
        <v>0.292364781288653</v>
      </c>
      <c r="W40" s="237">
        <v>0.292364781288653</v>
      </c>
      <c r="X40" s="237">
        <v>0.292364781288653</v>
      </c>
      <c r="Y40" s="322">
        <v>0.292364781288653</v>
      </c>
      <c r="Z40" s="237"/>
      <c r="AA40" s="313">
        <v>0.292364781288653</v>
      </c>
      <c r="AB40" s="327">
        <v>0.292364781288653</v>
      </c>
      <c r="AC40" s="314">
        <v>0.292364781288653</v>
      </c>
      <c r="AD40" s="237"/>
      <c r="AE40" s="325">
        <v>0.292364781288653</v>
      </c>
      <c r="AG40" s="32"/>
      <c r="AH40" s="333"/>
      <c r="AI40" s="333"/>
      <c r="AJ40" s="333"/>
      <c r="AK40" s="333"/>
      <c r="AL40" s="333"/>
      <c r="AM40" s="333"/>
      <c r="AN40" s="333"/>
      <c r="AO40" s="333"/>
      <c r="AP40" s="333"/>
      <c r="AQ40" s="333"/>
      <c r="AR40" s="333"/>
      <c r="AS40" s="333"/>
      <c r="AT40" s="333"/>
      <c r="AU40" s="333"/>
      <c r="AV40" s="333"/>
      <c r="AW40" s="333"/>
      <c r="AX40" s="333"/>
      <c r="AY40" s="334"/>
      <c r="AZ40" s="334"/>
      <c r="BA40" s="334"/>
      <c r="BB40" s="334"/>
      <c r="BC40" s="334"/>
      <c r="BD40" s="334"/>
      <c r="BE40" s="334"/>
      <c r="BF40" s="334"/>
      <c r="BG40" s="334"/>
      <c r="BH40" s="334"/>
      <c r="BI40" s="334"/>
      <c r="BJ40" s="334"/>
      <c r="BK40" s="334"/>
    </row>
    <row r="41" spans="1:63" ht="18" customHeight="1">
      <c r="A41" s="232"/>
      <c r="B41" s="297" t="s">
        <v>94</v>
      </c>
      <c r="C41" s="75"/>
      <c r="D41" s="300" t="s">
        <v>83</v>
      </c>
      <c r="E41" s="303" t="s">
        <v>84</v>
      </c>
      <c r="F41" s="75"/>
      <c r="G41" s="361">
        <v>250277</v>
      </c>
      <c r="H41" s="251">
        <v>250277</v>
      </c>
      <c r="I41" s="251">
        <v>250278</v>
      </c>
      <c r="J41" s="251">
        <v>250278</v>
      </c>
      <c r="K41" s="251">
        <v>250278</v>
      </c>
      <c r="L41" s="362">
        <v>1251388</v>
      </c>
      <c r="M41" s="251"/>
      <c r="N41" s="369">
        <v>250278</v>
      </c>
      <c r="O41" s="377">
        <v>250278</v>
      </c>
      <c r="P41" s="370">
        <v>500556</v>
      </c>
      <c r="Q41" s="251"/>
      <c r="R41" s="375">
        <v>1751944</v>
      </c>
      <c r="S41" s="84"/>
      <c r="T41" s="321">
        <v>-0.487073661442056</v>
      </c>
      <c r="U41" s="237">
        <v>-0.487073661442056</v>
      </c>
      <c r="V41" s="237">
        <v>-0.486676050289858</v>
      </c>
      <c r="W41" s="237">
        <v>-0.486676050289858</v>
      </c>
      <c r="X41" s="237">
        <v>-0.486676050289858</v>
      </c>
      <c r="Y41" s="322">
        <v>-0.486835094750737</v>
      </c>
      <c r="Z41" s="237"/>
      <c r="AA41" s="313">
        <v>-0.486676050289858</v>
      </c>
      <c r="AB41" s="327">
        <v>-0.486676050289858</v>
      </c>
      <c r="AC41" s="314">
        <v>-0.486676050289858</v>
      </c>
      <c r="AD41" s="237"/>
      <c r="AE41" s="325">
        <v>-0.4867896534762</v>
      </c>
      <c r="AG41" s="32"/>
      <c r="AH41" s="333"/>
      <c r="AI41" s="333"/>
      <c r="AJ41" s="333"/>
      <c r="AK41" s="333"/>
      <c r="AL41" s="333"/>
      <c r="AM41" s="333"/>
      <c r="AN41" s="333"/>
      <c r="AO41" s="333"/>
      <c r="AP41" s="333"/>
      <c r="AQ41" s="333"/>
      <c r="AR41" s="333"/>
      <c r="AS41" s="333"/>
      <c r="AT41" s="333"/>
      <c r="AU41" s="333"/>
      <c r="AV41" s="333"/>
      <c r="AW41" s="333"/>
      <c r="AX41" s="333"/>
      <c r="AY41" s="334"/>
      <c r="AZ41" s="334"/>
      <c r="BA41" s="334"/>
      <c r="BB41" s="334"/>
      <c r="BC41" s="334"/>
      <c r="BD41" s="334"/>
      <c r="BE41" s="334"/>
      <c r="BF41" s="334"/>
      <c r="BG41" s="334"/>
      <c r="BH41" s="334"/>
      <c r="BI41" s="334"/>
      <c r="BJ41" s="334"/>
      <c r="BK41" s="334"/>
    </row>
    <row r="42" spans="1:63" ht="18" customHeight="1">
      <c r="A42" s="232"/>
      <c r="B42" s="298" t="s">
        <v>95</v>
      </c>
      <c r="C42" s="75"/>
      <c r="D42" s="301" t="s">
        <v>83</v>
      </c>
      <c r="E42" s="304" t="s">
        <v>84</v>
      </c>
      <c r="F42" s="75"/>
      <c r="G42" s="363">
        <v>389064</v>
      </c>
      <c r="H42" s="364">
        <v>389064</v>
      </c>
      <c r="I42" s="364">
        <v>392804</v>
      </c>
      <c r="J42" s="364">
        <v>392804</v>
      </c>
      <c r="K42" s="364">
        <v>392804</v>
      </c>
      <c r="L42" s="365">
        <v>1956540</v>
      </c>
      <c r="M42" s="251"/>
      <c r="N42" s="371">
        <v>392804</v>
      </c>
      <c r="O42" s="372">
        <v>392804</v>
      </c>
      <c r="P42" s="373">
        <v>785608</v>
      </c>
      <c r="Q42" s="251"/>
      <c r="R42" s="376">
        <v>2742148</v>
      </c>
      <c r="S42" s="84"/>
      <c r="T42" s="269">
        <v>-15.9574628945191</v>
      </c>
      <c r="U42" s="323">
        <v>-15.9612751048691</v>
      </c>
      <c r="V42" s="323">
        <v>-15.1534264447314</v>
      </c>
      <c r="W42" s="323">
        <v>-15.1583744613756</v>
      </c>
      <c r="X42" s="323">
        <v>-15.1583744613756</v>
      </c>
      <c r="Y42" s="324">
        <v>-15.4777708706022</v>
      </c>
      <c r="Z42" s="237"/>
      <c r="AA42" s="315">
        <v>-15.1583744613756</v>
      </c>
      <c r="AB42" s="316">
        <v>-15.1583744613756</v>
      </c>
      <c r="AC42" s="317">
        <v>-15.1583744613756</v>
      </c>
      <c r="AD42" s="237"/>
      <c r="AE42" s="326">
        <v>-15.3865118815055</v>
      </c>
      <c r="AG42" s="32"/>
      <c r="AH42" s="333"/>
      <c r="AI42" s="333"/>
      <c r="AJ42" s="333"/>
      <c r="AK42" s="333"/>
      <c r="AL42" s="333"/>
      <c r="AM42" s="333"/>
      <c r="AN42" s="333"/>
      <c r="AO42" s="333"/>
      <c r="AP42" s="333"/>
      <c r="AQ42" s="333"/>
      <c r="AR42" s="333"/>
      <c r="AS42" s="333"/>
      <c r="AT42" s="333"/>
      <c r="AU42" s="333"/>
      <c r="AV42" s="333"/>
      <c r="AW42" s="333"/>
      <c r="AX42" s="333"/>
      <c r="AY42" s="334"/>
      <c r="AZ42" s="334"/>
      <c r="BA42" s="334"/>
      <c r="BB42" s="334"/>
      <c r="BC42" s="334"/>
      <c r="BD42" s="334"/>
      <c r="BE42" s="334"/>
      <c r="BF42" s="334"/>
      <c r="BG42" s="334"/>
      <c r="BH42" s="334"/>
      <c r="BI42" s="334"/>
      <c r="BJ42" s="334"/>
      <c r="BK42" s="334"/>
    </row>
    <row r="43" spans="1:63" ht="18" customHeight="1">
      <c r="A43" s="232"/>
      <c r="B43" s="75"/>
      <c r="C43" s="75"/>
      <c r="D43" s="238"/>
      <c r="E43" s="239"/>
      <c r="F43" s="75"/>
      <c r="G43" s="251"/>
      <c r="H43" s="251"/>
      <c r="I43" s="251"/>
      <c r="J43" s="251"/>
      <c r="K43" s="251"/>
      <c r="L43" s="251"/>
      <c r="M43" s="251"/>
      <c r="N43" s="251"/>
      <c r="O43" s="251"/>
      <c r="P43" s="251"/>
      <c r="Q43" s="251"/>
      <c r="R43" s="251"/>
      <c r="S43" s="84"/>
      <c r="T43" s="237"/>
      <c r="U43" s="237"/>
      <c r="V43" s="237"/>
      <c r="W43" s="237"/>
      <c r="X43" s="237"/>
      <c r="Y43" s="237"/>
      <c r="Z43" s="237"/>
      <c r="AA43" s="237"/>
      <c r="AB43" s="237"/>
      <c r="AC43" s="237"/>
      <c r="AD43" s="237"/>
      <c r="AE43" s="237"/>
      <c r="AG43" s="32"/>
      <c r="AH43" s="333"/>
      <c r="AI43" s="333"/>
      <c r="AJ43" s="333"/>
      <c r="AK43" s="333"/>
      <c r="AL43" s="333"/>
      <c r="AM43" s="333"/>
      <c r="AN43" s="333"/>
      <c r="AO43" s="333"/>
      <c r="AP43" s="333"/>
      <c r="AQ43" s="333"/>
      <c r="AR43" s="333"/>
      <c r="AS43" s="333"/>
      <c r="AT43" s="333"/>
      <c r="AU43" s="333"/>
      <c r="AV43" s="333"/>
      <c r="AW43" s="333"/>
      <c r="AX43" s="333"/>
      <c r="AY43" s="334"/>
      <c r="AZ43" s="334"/>
      <c r="BA43" s="334"/>
      <c r="BB43" s="334"/>
      <c r="BC43" s="334"/>
      <c r="BD43" s="334"/>
      <c r="BE43" s="334"/>
      <c r="BF43" s="334"/>
      <c r="BG43" s="334"/>
      <c r="BH43" s="334"/>
      <c r="BI43" s="334"/>
      <c r="BJ43" s="334"/>
      <c r="BK43" s="334"/>
    </row>
    <row r="44" spans="1:63" ht="18" customHeight="1">
      <c r="A44" s="232"/>
      <c r="B44" s="75"/>
      <c r="C44" s="75"/>
      <c r="D44" s="238"/>
      <c r="E44" s="239"/>
      <c r="F44" s="75"/>
      <c r="G44" s="251"/>
      <c r="H44" s="251"/>
      <c r="I44" s="251"/>
      <c r="J44" s="251"/>
      <c r="K44" s="251"/>
      <c r="L44" s="251"/>
      <c r="M44" s="251"/>
      <c r="N44" s="251"/>
      <c r="O44" s="251"/>
      <c r="P44" s="251"/>
      <c r="Q44" s="251"/>
      <c r="R44" s="251"/>
      <c r="S44" s="84"/>
      <c r="T44" s="237"/>
      <c r="U44" s="237"/>
      <c r="V44" s="237"/>
      <c r="W44" s="237"/>
      <c r="X44" s="237"/>
      <c r="Y44" s="237"/>
      <c r="Z44" s="237"/>
      <c r="AA44" s="237"/>
      <c r="AB44" s="237"/>
      <c r="AC44" s="237"/>
      <c r="AD44" s="237"/>
      <c r="AE44" s="237"/>
      <c r="AG44" s="32"/>
      <c r="AH44" s="333"/>
      <c r="AI44" s="333"/>
      <c r="AJ44" s="333"/>
      <c r="AK44" s="333"/>
      <c r="AL44" s="333"/>
      <c r="AM44" s="333"/>
      <c r="AN44" s="333"/>
      <c r="AO44" s="333"/>
      <c r="AP44" s="333"/>
      <c r="AQ44" s="333"/>
      <c r="AR44" s="333"/>
      <c r="AS44" s="333"/>
      <c r="AT44" s="333"/>
      <c r="AU44" s="333"/>
      <c r="AV44" s="333"/>
      <c r="AW44" s="333"/>
      <c r="AX44" s="333"/>
      <c r="AY44" s="334"/>
      <c r="AZ44" s="334"/>
      <c r="BA44" s="334"/>
      <c r="BB44" s="334"/>
      <c r="BC44" s="334"/>
      <c r="BD44" s="334"/>
      <c r="BE44" s="334"/>
      <c r="BF44" s="334"/>
      <c r="BG44" s="334"/>
      <c r="BH44" s="334"/>
      <c r="BI44" s="334"/>
      <c r="BJ44" s="334"/>
      <c r="BK44" s="334"/>
    </row>
    <row r="45" spans="1:63" ht="18" customHeight="1">
      <c r="A45" s="232"/>
      <c r="B45" s="75"/>
      <c r="C45" s="75"/>
      <c r="D45" s="238"/>
      <c r="E45" s="239"/>
      <c r="F45" s="75"/>
      <c r="G45" s="251"/>
      <c r="H45" s="251"/>
      <c r="I45" s="251"/>
      <c r="J45" s="251"/>
      <c r="K45" s="251"/>
      <c r="L45" s="251"/>
      <c r="M45" s="251"/>
      <c r="N45" s="251"/>
      <c r="O45" s="251"/>
      <c r="P45" s="251"/>
      <c r="Q45" s="251"/>
      <c r="R45" s="251"/>
      <c r="S45" s="84"/>
      <c r="T45" s="237"/>
      <c r="U45" s="237"/>
      <c r="V45" s="237"/>
      <c r="W45" s="237"/>
      <c r="X45" s="237"/>
      <c r="Y45" s="237"/>
      <c r="Z45" s="237"/>
      <c r="AA45" s="237"/>
      <c r="AB45" s="237"/>
      <c r="AC45" s="237"/>
      <c r="AD45" s="237"/>
      <c r="AE45" s="237"/>
      <c r="AG45" s="32"/>
      <c r="AH45" s="333"/>
      <c r="AI45" s="333"/>
      <c r="AJ45" s="333"/>
      <c r="AK45" s="333"/>
      <c r="AL45" s="333"/>
      <c r="AM45" s="333"/>
      <c r="AN45" s="333"/>
      <c r="AO45" s="333"/>
      <c r="AP45" s="333"/>
      <c r="AQ45" s="333"/>
      <c r="AR45" s="333"/>
      <c r="AS45" s="333"/>
      <c r="AT45" s="333"/>
      <c r="AU45" s="333"/>
      <c r="AV45" s="333"/>
      <c r="AW45" s="333"/>
      <c r="AX45" s="333"/>
      <c r="AY45" s="334"/>
      <c r="AZ45" s="334"/>
      <c r="BA45" s="334"/>
      <c r="BB45" s="334"/>
      <c r="BC45" s="334"/>
      <c r="BD45" s="334"/>
      <c r="BE45" s="334"/>
      <c r="BF45" s="334"/>
      <c r="BG45" s="334"/>
      <c r="BH45" s="334"/>
      <c r="BI45" s="334"/>
      <c r="BJ45" s="334"/>
      <c r="BK45" s="334"/>
    </row>
    <row r="46" spans="2:63" ht="18" customHeight="1">
      <c r="B46" s="75"/>
      <c r="C46" s="75"/>
      <c r="D46" s="238"/>
      <c r="E46" s="239"/>
      <c r="F46" s="75"/>
      <c r="G46" s="251"/>
      <c r="H46" s="251"/>
      <c r="I46" s="251"/>
      <c r="J46" s="251"/>
      <c r="K46" s="251"/>
      <c r="L46" s="251"/>
      <c r="M46" s="251"/>
      <c r="N46" s="251"/>
      <c r="O46" s="251"/>
      <c r="P46" s="251"/>
      <c r="Q46" s="251"/>
      <c r="R46" s="251"/>
      <c r="S46" s="84"/>
      <c r="T46" s="237"/>
      <c r="U46" s="237"/>
      <c r="V46" s="237"/>
      <c r="W46" s="237"/>
      <c r="X46" s="237"/>
      <c r="Y46" s="237"/>
      <c r="Z46" s="237"/>
      <c r="AA46" s="237"/>
      <c r="AB46" s="237"/>
      <c r="AC46" s="237"/>
      <c r="AD46" s="237"/>
      <c r="AE46" s="237"/>
      <c r="AG46" s="32"/>
      <c r="AH46" s="333"/>
      <c r="AI46" s="333"/>
      <c r="AJ46" s="333"/>
      <c r="AK46" s="333"/>
      <c r="AL46" s="333"/>
      <c r="AM46" s="333"/>
      <c r="AN46" s="333"/>
      <c r="AO46" s="333"/>
      <c r="AP46" s="333"/>
      <c r="AQ46" s="333"/>
      <c r="AR46" s="333"/>
      <c r="AS46" s="333"/>
      <c r="AT46" s="333"/>
      <c r="AU46" s="333"/>
      <c r="AV46" s="333"/>
      <c r="AW46" s="333"/>
      <c r="AX46" s="333"/>
      <c r="AY46" s="334"/>
      <c r="AZ46" s="334"/>
      <c r="BA46" s="334"/>
      <c r="BB46" s="334"/>
      <c r="BC46" s="334"/>
      <c r="BD46" s="334"/>
      <c r="BE46" s="334"/>
      <c r="BF46" s="334"/>
      <c r="BG46" s="334"/>
      <c r="BH46" s="334"/>
      <c r="BI46" s="334"/>
      <c r="BJ46" s="334"/>
      <c r="BK46" s="334"/>
    </row>
    <row r="47" spans="2:63" ht="18" customHeight="1">
      <c r="B47" s="207"/>
      <c r="C47" s="75"/>
      <c r="D47" s="238"/>
      <c r="E47" s="239"/>
      <c r="F47" s="207"/>
      <c r="G47" s="251"/>
      <c r="H47" s="251"/>
      <c r="I47" s="251"/>
      <c r="J47" s="251"/>
      <c r="K47" s="251"/>
      <c r="L47" s="251"/>
      <c r="M47" s="251"/>
      <c r="N47" s="251"/>
      <c r="O47" s="251"/>
      <c r="P47" s="251"/>
      <c r="Q47" s="251"/>
      <c r="R47" s="251"/>
      <c r="S47" s="240"/>
      <c r="T47" s="237"/>
      <c r="U47" s="237"/>
      <c r="V47" s="237"/>
      <c r="W47" s="237"/>
      <c r="X47" s="237"/>
      <c r="Y47" s="237"/>
      <c r="Z47" s="237"/>
      <c r="AA47" s="237"/>
      <c r="AB47" s="237"/>
      <c r="AC47" s="237"/>
      <c r="AD47" s="237"/>
      <c r="AE47" s="237"/>
      <c r="AG47" s="32"/>
      <c r="AH47" s="333"/>
      <c r="AI47" s="333"/>
      <c r="AJ47" s="333"/>
      <c r="AK47" s="333"/>
      <c r="AL47" s="333"/>
      <c r="AM47" s="333"/>
      <c r="AN47" s="333"/>
      <c r="AO47" s="333"/>
      <c r="AP47" s="333"/>
      <c r="AQ47" s="333"/>
      <c r="AR47" s="333"/>
      <c r="AS47" s="333"/>
      <c r="AT47" s="333"/>
      <c r="AU47" s="333"/>
      <c r="AV47" s="333"/>
      <c r="AW47" s="333"/>
      <c r="AX47" s="333"/>
      <c r="AY47" s="334"/>
      <c r="AZ47" s="334"/>
      <c r="BA47" s="334"/>
      <c r="BB47" s="334"/>
      <c r="BC47" s="334"/>
      <c r="BD47" s="334"/>
      <c r="BE47" s="334"/>
      <c r="BF47" s="334"/>
      <c r="BG47" s="334"/>
      <c r="BH47" s="334"/>
      <c r="BI47" s="334"/>
      <c r="BJ47" s="334"/>
      <c r="BK47" s="334"/>
    </row>
    <row r="48" spans="2:63" ht="18" customHeight="1">
      <c r="B48" s="207"/>
      <c r="C48" s="75"/>
      <c r="D48" s="238"/>
      <c r="E48" s="239"/>
      <c r="F48" s="207"/>
      <c r="G48" s="251"/>
      <c r="H48" s="251"/>
      <c r="I48" s="251"/>
      <c r="J48" s="251"/>
      <c r="K48" s="251"/>
      <c r="L48" s="251"/>
      <c r="M48" s="251"/>
      <c r="N48" s="251"/>
      <c r="O48" s="251"/>
      <c r="P48" s="251"/>
      <c r="Q48" s="251"/>
      <c r="R48" s="251"/>
      <c r="S48" s="240"/>
      <c r="T48" s="237"/>
      <c r="U48" s="237"/>
      <c r="V48" s="237"/>
      <c r="W48" s="237"/>
      <c r="X48" s="237"/>
      <c r="Y48" s="237"/>
      <c r="Z48" s="237"/>
      <c r="AA48" s="237"/>
      <c r="AB48" s="237"/>
      <c r="AC48" s="237"/>
      <c r="AD48" s="237"/>
      <c r="AE48" s="237"/>
      <c r="AG48" s="32"/>
      <c r="AH48" s="333"/>
      <c r="AI48" s="333"/>
      <c r="AJ48" s="333"/>
      <c r="AK48" s="333"/>
      <c r="AL48" s="333"/>
      <c r="AM48" s="333"/>
      <c r="AN48" s="333"/>
      <c r="AO48" s="333"/>
      <c r="AP48" s="333"/>
      <c r="AQ48" s="333"/>
      <c r="AR48" s="333"/>
      <c r="AS48" s="333"/>
      <c r="AT48" s="333"/>
      <c r="AU48" s="333"/>
      <c r="AV48" s="333"/>
      <c r="AW48" s="333"/>
      <c r="AX48" s="333"/>
      <c r="AY48" s="334"/>
      <c r="AZ48" s="334"/>
      <c r="BA48" s="334"/>
      <c r="BB48" s="334"/>
      <c r="BC48" s="334"/>
      <c r="BD48" s="334"/>
      <c r="BE48" s="334"/>
      <c r="BF48" s="334"/>
      <c r="BG48" s="334"/>
      <c r="BH48" s="334"/>
      <c r="BI48" s="334"/>
      <c r="BJ48" s="334"/>
      <c r="BK48" s="334"/>
    </row>
    <row r="49" spans="2:63" ht="18" customHeight="1">
      <c r="B49" s="331" t="s">
        <v>58</v>
      </c>
      <c r="C49" s="75"/>
      <c r="D49" s="238"/>
      <c r="E49" s="239"/>
      <c r="F49" s="207"/>
      <c r="G49" s="251"/>
      <c r="H49" s="251"/>
      <c r="I49" s="251"/>
      <c r="J49" s="251"/>
      <c r="K49" s="251"/>
      <c r="L49" s="251"/>
      <c r="M49" s="251"/>
      <c r="N49" s="251"/>
      <c r="O49" s="251"/>
      <c r="P49" s="251"/>
      <c r="Q49" s="251"/>
      <c r="R49" s="251"/>
      <c r="S49" s="240"/>
      <c r="T49" s="237"/>
      <c r="U49" s="237"/>
      <c r="V49" s="237"/>
      <c r="W49" s="237"/>
      <c r="X49" s="237"/>
      <c r="Y49" s="289"/>
      <c r="Z49" s="237"/>
      <c r="AA49" s="237"/>
      <c r="AB49" s="237"/>
      <c r="AC49" s="237"/>
      <c r="AD49" s="237"/>
      <c r="AE49" s="237"/>
      <c r="AG49" s="32"/>
      <c r="AH49" s="333"/>
      <c r="AI49" s="333"/>
      <c r="AJ49" s="333"/>
      <c r="AK49" s="333"/>
      <c r="AL49" s="333"/>
      <c r="AM49" s="333"/>
      <c r="AN49" s="333"/>
      <c r="AO49" s="333"/>
      <c r="AP49" s="333"/>
      <c r="AQ49" s="333"/>
      <c r="AR49" s="333"/>
      <c r="AS49" s="333"/>
      <c r="AT49" s="333"/>
      <c r="AU49" s="333"/>
      <c r="AV49" s="333"/>
      <c r="AW49" s="333"/>
      <c r="AX49" s="333"/>
      <c r="AY49" s="334"/>
      <c r="AZ49" s="334"/>
      <c r="BA49" s="334"/>
      <c r="BB49" s="334"/>
      <c r="BC49" s="334"/>
      <c r="BD49" s="334"/>
      <c r="BE49" s="334"/>
      <c r="BF49" s="334"/>
      <c r="BG49" s="334"/>
      <c r="BH49" s="334"/>
      <c r="BI49" s="334"/>
      <c r="BJ49" s="334"/>
      <c r="BK49" s="334"/>
    </row>
    <row r="50" spans="1:63" ht="18" customHeight="1">
      <c r="A50" s="286"/>
      <c r="B50" s="332" t="s">
        <v>10</v>
      </c>
      <c r="C50" s="75"/>
      <c r="D50" s="238"/>
      <c r="E50" s="239"/>
      <c r="F50" s="207"/>
      <c r="G50" s="251"/>
      <c r="H50" s="251"/>
      <c r="I50" s="251"/>
      <c r="J50" s="251"/>
      <c r="K50" s="251"/>
      <c r="L50" s="251"/>
      <c r="M50" s="251"/>
      <c r="N50" s="251"/>
      <c r="O50" s="251"/>
      <c r="P50" s="251"/>
      <c r="Q50" s="251"/>
      <c r="R50" s="251"/>
      <c r="S50" s="240"/>
      <c r="T50" s="237"/>
      <c r="U50" s="237"/>
      <c r="V50" s="237"/>
      <c r="W50" s="237"/>
      <c r="X50" s="237"/>
      <c r="Y50" s="237"/>
      <c r="Z50" s="237"/>
      <c r="AA50" s="237"/>
      <c r="AB50" s="237"/>
      <c r="AC50" s="237"/>
      <c r="AD50" s="237"/>
      <c r="AE50" s="237"/>
      <c r="AG50" s="32"/>
      <c r="AH50" s="333"/>
      <c r="AI50" s="333"/>
      <c r="AJ50" s="333"/>
      <c r="AK50" s="333"/>
      <c r="AL50" s="333"/>
      <c r="AM50" s="333"/>
      <c r="AN50" s="333"/>
      <c r="AO50" s="333"/>
      <c r="AP50" s="333"/>
      <c r="AQ50" s="333"/>
      <c r="AR50" s="333"/>
      <c r="AS50" s="333"/>
      <c r="AT50" s="333"/>
      <c r="AU50" s="333"/>
      <c r="AV50" s="333"/>
      <c r="AW50" s="333"/>
      <c r="AX50" s="333"/>
      <c r="AY50" s="334"/>
      <c r="AZ50" s="334"/>
      <c r="BA50" s="334"/>
      <c r="BB50" s="334"/>
      <c r="BC50" s="334"/>
      <c r="BD50" s="334"/>
      <c r="BE50" s="334"/>
      <c r="BF50" s="334"/>
      <c r="BG50" s="334"/>
      <c r="BH50" s="334"/>
      <c r="BI50" s="334"/>
      <c r="BJ50" s="334"/>
      <c r="BK50" s="334"/>
    </row>
    <row r="51" spans="1:63" ht="15.75" customHeight="1">
      <c r="A51" s="286"/>
      <c r="C51" s="75"/>
      <c r="D51" s="238"/>
      <c r="E51" s="239"/>
      <c r="G51" s="67"/>
      <c r="H51" s="67"/>
      <c r="I51" s="67"/>
      <c r="J51" s="67"/>
      <c r="K51" s="67"/>
      <c r="L51" s="67"/>
      <c r="M51" s="67"/>
      <c r="N51" s="67"/>
      <c r="O51" s="67"/>
      <c r="P51" s="67"/>
      <c r="Q51" s="67"/>
      <c r="R51" s="67"/>
      <c r="T51" s="147"/>
      <c r="U51" s="147"/>
      <c r="V51" s="147"/>
      <c r="W51" s="147"/>
      <c r="X51" s="147"/>
      <c r="Y51" s="147"/>
      <c r="Z51" s="147"/>
      <c r="AA51" s="147"/>
      <c r="AB51" s="147"/>
      <c r="AC51" s="241"/>
      <c r="AD51" s="147"/>
      <c r="AE51" s="147"/>
      <c r="AG51" s="32"/>
      <c r="AH51" s="333"/>
      <c r="AI51" s="333"/>
      <c r="AJ51" s="333"/>
      <c r="AK51" s="333"/>
      <c r="AL51" s="333"/>
      <c r="AM51" s="333"/>
      <c r="AN51" s="333"/>
      <c r="AO51" s="333"/>
      <c r="AP51" s="333"/>
      <c r="AQ51" s="333"/>
      <c r="AR51" s="333"/>
      <c r="AS51" s="333"/>
      <c r="AT51" s="333"/>
      <c r="AU51" s="333"/>
      <c r="AV51" s="333"/>
      <c r="AW51" s="333"/>
      <c r="AX51" s="333"/>
      <c r="AY51" s="334"/>
      <c r="AZ51" s="334"/>
      <c r="BA51" s="334"/>
      <c r="BB51" s="334"/>
      <c r="BC51" s="334"/>
      <c r="BD51" s="334"/>
      <c r="BE51" s="334"/>
      <c r="BF51" s="334"/>
      <c r="BG51" s="334"/>
      <c r="BH51" s="334"/>
      <c r="BI51" s="334"/>
      <c r="BJ51" s="334"/>
      <c r="BK51" s="334"/>
    </row>
    <row r="52" spans="1:63" ht="15.75" customHeight="1">
      <c r="A52" s="286"/>
      <c r="C52" s="75"/>
      <c r="D52" s="238"/>
      <c r="E52" s="239"/>
      <c r="AB52" s="242"/>
      <c r="AC52" s="243"/>
      <c r="AG52" s="32"/>
      <c r="AH52" s="333"/>
      <c r="AI52" s="333"/>
      <c r="AJ52" s="333"/>
      <c r="AK52" s="333"/>
      <c r="AL52" s="333"/>
      <c r="AM52" s="333"/>
      <c r="AN52" s="333"/>
      <c r="AO52" s="333"/>
      <c r="AP52" s="333"/>
      <c r="AQ52" s="333"/>
      <c r="AR52" s="333"/>
      <c r="AS52" s="333"/>
      <c r="AT52" s="333"/>
      <c r="AU52" s="333"/>
      <c r="AV52" s="333"/>
      <c r="AW52" s="333"/>
      <c r="AX52" s="333"/>
      <c r="AY52" s="334"/>
      <c r="AZ52" s="334"/>
      <c r="BA52" s="334"/>
      <c r="BB52" s="334"/>
      <c r="BC52" s="334"/>
      <c r="BD52" s="334"/>
      <c r="BE52" s="334"/>
      <c r="BF52" s="334"/>
      <c r="BG52" s="334"/>
      <c r="BH52" s="334"/>
      <c r="BI52" s="334"/>
      <c r="BJ52" s="334"/>
      <c r="BK52" s="334"/>
    </row>
    <row r="53" spans="3:63" ht="15.75" customHeight="1">
      <c r="C53" s="75"/>
      <c r="D53" s="238"/>
      <c r="E53" s="239"/>
      <c r="AB53" s="242"/>
      <c r="AC53" s="243"/>
      <c r="AG53" s="32"/>
      <c r="AH53" s="333"/>
      <c r="AI53" s="333"/>
      <c r="AJ53" s="333"/>
      <c r="AK53" s="333"/>
      <c r="AL53" s="333"/>
      <c r="AM53" s="333"/>
      <c r="AN53" s="333"/>
      <c r="AO53" s="333"/>
      <c r="AP53" s="333"/>
      <c r="AQ53" s="333"/>
      <c r="AR53" s="333"/>
      <c r="AS53" s="333"/>
      <c r="AT53" s="333"/>
      <c r="AU53" s="333"/>
      <c r="AV53" s="333"/>
      <c r="AW53" s="333"/>
      <c r="AX53" s="333"/>
      <c r="AY53" s="334"/>
      <c r="AZ53" s="334"/>
      <c r="BA53" s="334"/>
      <c r="BB53" s="334"/>
      <c r="BC53" s="334"/>
      <c r="BD53" s="334"/>
      <c r="BE53" s="334"/>
      <c r="BF53" s="334"/>
      <c r="BG53" s="334"/>
      <c r="BH53" s="334"/>
      <c r="BI53" s="334"/>
      <c r="BJ53" s="334"/>
      <c r="BK53" s="334"/>
    </row>
    <row r="54" spans="1:63" ht="12.75">
      <c r="A54" s="32"/>
      <c r="B54" s="32"/>
      <c r="C54" s="333"/>
      <c r="D54" s="333"/>
      <c r="E54" s="333"/>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33"/>
      <c r="AI54" s="333"/>
      <c r="AJ54" s="333"/>
      <c r="AK54" s="333"/>
      <c r="AL54" s="333"/>
      <c r="AM54" s="333"/>
      <c r="AN54" s="333"/>
      <c r="AO54" s="333"/>
      <c r="AP54" s="333"/>
      <c r="AQ54" s="333"/>
      <c r="AR54" s="333"/>
      <c r="AS54" s="333"/>
      <c r="AT54" s="333"/>
      <c r="AU54" s="333"/>
      <c r="AV54" s="333"/>
      <c r="AW54" s="333"/>
      <c r="AX54" s="333"/>
      <c r="AY54" s="334"/>
      <c r="AZ54" s="334"/>
      <c r="BA54" s="334"/>
      <c r="BB54" s="334"/>
      <c r="BC54" s="334"/>
      <c r="BD54" s="334"/>
      <c r="BE54" s="334"/>
      <c r="BF54" s="334"/>
      <c r="BG54" s="334"/>
      <c r="BH54" s="334"/>
      <c r="BI54" s="334"/>
      <c r="BJ54" s="334"/>
      <c r="BK54" s="334"/>
    </row>
    <row r="55" spans="1:63" ht="12.75">
      <c r="A55" s="32"/>
      <c r="B55" s="32"/>
      <c r="C55" s="333"/>
      <c r="D55" s="333"/>
      <c r="E55" s="333"/>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3"/>
      <c r="AI55" s="333"/>
      <c r="AJ55" s="333"/>
      <c r="AK55" s="333"/>
      <c r="AL55" s="333"/>
      <c r="AM55" s="333"/>
      <c r="AN55" s="333"/>
      <c r="AO55" s="333"/>
      <c r="AP55" s="333"/>
      <c r="AQ55" s="333"/>
      <c r="AR55" s="333"/>
      <c r="AS55" s="333"/>
      <c r="AT55" s="333"/>
      <c r="AU55" s="333"/>
      <c r="AV55" s="333"/>
      <c r="AW55" s="333"/>
      <c r="AX55" s="333"/>
      <c r="AY55" s="334"/>
      <c r="AZ55" s="334"/>
      <c r="BA55" s="334"/>
      <c r="BB55" s="334"/>
      <c r="BC55" s="334"/>
      <c r="BD55" s="334"/>
      <c r="BE55" s="334"/>
      <c r="BF55" s="334"/>
      <c r="BG55" s="334"/>
      <c r="BH55" s="334"/>
      <c r="BI55" s="334"/>
      <c r="BJ55" s="334"/>
      <c r="BK55" s="334"/>
    </row>
    <row r="56" spans="1:63" ht="12.75">
      <c r="A56" s="32"/>
      <c r="B56" s="32"/>
      <c r="C56" s="333"/>
      <c r="D56" s="333"/>
      <c r="E56" s="333"/>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33"/>
      <c r="AI56" s="333"/>
      <c r="AJ56" s="333"/>
      <c r="AK56" s="333"/>
      <c r="AL56" s="333"/>
      <c r="AM56" s="333"/>
      <c r="AN56" s="333"/>
      <c r="AO56" s="333"/>
      <c r="AP56" s="333"/>
      <c r="AQ56" s="333"/>
      <c r="AR56" s="333"/>
      <c r="AS56" s="333"/>
      <c r="AT56" s="333"/>
      <c r="AU56" s="333"/>
      <c r="AV56" s="333"/>
      <c r="AW56" s="333"/>
      <c r="AX56" s="333"/>
      <c r="AY56" s="334"/>
      <c r="AZ56" s="334"/>
      <c r="BA56" s="334"/>
      <c r="BB56" s="334"/>
      <c r="BC56" s="334"/>
      <c r="BD56" s="334"/>
      <c r="BE56" s="334"/>
      <c r="BF56" s="334"/>
      <c r="BG56" s="334"/>
      <c r="BH56" s="334"/>
      <c r="BI56" s="334"/>
      <c r="BJ56" s="334"/>
      <c r="BK56" s="334"/>
    </row>
    <row r="57" spans="1:63" ht="12.75">
      <c r="A57" s="32"/>
      <c r="B57" s="32"/>
      <c r="C57" s="333"/>
      <c r="D57" s="333"/>
      <c r="E57" s="333"/>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3"/>
      <c r="AI57" s="333"/>
      <c r="AJ57" s="333"/>
      <c r="AK57" s="333"/>
      <c r="AL57" s="333"/>
      <c r="AM57" s="333"/>
      <c r="AN57" s="333"/>
      <c r="AO57" s="333"/>
      <c r="AP57" s="333"/>
      <c r="AQ57" s="333"/>
      <c r="AR57" s="333"/>
      <c r="AS57" s="333"/>
      <c r="AT57" s="333"/>
      <c r="AU57" s="333"/>
      <c r="AV57" s="333"/>
      <c r="AW57" s="333"/>
      <c r="AX57" s="333"/>
      <c r="AY57" s="334"/>
      <c r="AZ57" s="334"/>
      <c r="BA57" s="334"/>
      <c r="BB57" s="334"/>
      <c r="BC57" s="334"/>
      <c r="BD57" s="334"/>
      <c r="BE57" s="334"/>
      <c r="BF57" s="334"/>
      <c r="BG57" s="334"/>
      <c r="BH57" s="334"/>
      <c r="BI57" s="334"/>
      <c r="BJ57" s="334"/>
      <c r="BK57" s="334"/>
    </row>
    <row r="58" spans="1:63" ht="12.75">
      <c r="A58" s="32"/>
      <c r="B58" s="32"/>
      <c r="C58" s="333"/>
      <c r="D58" s="333"/>
      <c r="E58" s="333"/>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3"/>
      <c r="AI58" s="333"/>
      <c r="AJ58" s="333"/>
      <c r="AK58" s="333"/>
      <c r="AL58" s="333"/>
      <c r="AM58" s="333"/>
      <c r="AN58" s="333"/>
      <c r="AO58" s="333"/>
      <c r="AP58" s="333"/>
      <c r="AQ58" s="333"/>
      <c r="AR58" s="333"/>
      <c r="AS58" s="333"/>
      <c r="AT58" s="333"/>
      <c r="AU58" s="333"/>
      <c r="AV58" s="333"/>
      <c r="AW58" s="333"/>
      <c r="AX58" s="333"/>
      <c r="AY58" s="334"/>
      <c r="AZ58" s="334"/>
      <c r="BA58" s="334"/>
      <c r="BB58" s="334"/>
      <c r="BC58" s="334"/>
      <c r="BD58" s="334"/>
      <c r="BE58" s="334"/>
      <c r="BF58" s="334"/>
      <c r="BG58" s="334"/>
      <c r="BH58" s="334"/>
      <c r="BI58" s="334"/>
      <c r="BJ58" s="334"/>
      <c r="BK58" s="334"/>
    </row>
    <row r="59" spans="1:63" ht="12.75">
      <c r="A59" s="333"/>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4"/>
      <c r="AZ59" s="334"/>
      <c r="BA59" s="334"/>
      <c r="BB59" s="334"/>
      <c r="BC59" s="334"/>
      <c r="BD59" s="334"/>
      <c r="BE59" s="334"/>
      <c r="BF59" s="334"/>
      <c r="BG59" s="334"/>
      <c r="BH59" s="334"/>
      <c r="BI59" s="334"/>
      <c r="BJ59" s="334"/>
      <c r="BK59" s="334"/>
    </row>
    <row r="60" spans="1:63" ht="12.75">
      <c r="A60" s="333"/>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4"/>
      <c r="AZ60" s="334"/>
      <c r="BA60" s="334"/>
      <c r="BB60" s="334"/>
      <c r="BC60" s="334"/>
      <c r="BD60" s="334"/>
      <c r="BE60" s="334"/>
      <c r="BF60" s="334"/>
      <c r="BG60" s="334"/>
      <c r="BH60" s="334"/>
      <c r="BI60" s="334"/>
      <c r="BJ60" s="334"/>
      <c r="BK60" s="334"/>
    </row>
    <row r="61" spans="1:63" ht="12.75">
      <c r="A61" s="333"/>
      <c r="B61" s="333"/>
      <c r="C61" s="336"/>
      <c r="D61" s="336"/>
      <c r="E61" s="337"/>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4"/>
      <c r="AZ61" s="334"/>
      <c r="BA61" s="334"/>
      <c r="BB61" s="334"/>
      <c r="BC61" s="334"/>
      <c r="BD61" s="334"/>
      <c r="BE61" s="334"/>
      <c r="BF61" s="334"/>
      <c r="BG61" s="334"/>
      <c r="BH61" s="334"/>
      <c r="BI61" s="334"/>
      <c r="BJ61" s="334"/>
      <c r="BK61" s="334"/>
    </row>
    <row r="62" spans="1:63" ht="12.75">
      <c r="A62" s="333"/>
      <c r="B62" s="333"/>
      <c r="C62" s="336"/>
      <c r="D62" s="336"/>
      <c r="E62" s="337"/>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4"/>
      <c r="AZ62" s="334"/>
      <c r="BA62" s="334"/>
      <c r="BB62" s="334"/>
      <c r="BC62" s="334"/>
      <c r="BD62" s="334"/>
      <c r="BE62" s="334"/>
      <c r="BF62" s="334"/>
      <c r="BG62" s="334"/>
      <c r="BH62" s="334"/>
      <c r="BI62" s="334"/>
      <c r="BJ62" s="334"/>
      <c r="BK62" s="334"/>
    </row>
    <row r="63" spans="1:63" ht="12.75">
      <c r="A63" s="333"/>
      <c r="B63" s="333"/>
      <c r="C63" s="336"/>
      <c r="D63" s="336"/>
      <c r="E63" s="337"/>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4"/>
      <c r="AZ63" s="334"/>
      <c r="BA63" s="334"/>
      <c r="BB63" s="334"/>
      <c r="BC63" s="334"/>
      <c r="BD63" s="334"/>
      <c r="BE63" s="334"/>
      <c r="BF63" s="334"/>
      <c r="BG63" s="334"/>
      <c r="BH63" s="334"/>
      <c r="BI63" s="334"/>
      <c r="BJ63" s="334"/>
      <c r="BK63" s="334"/>
    </row>
    <row r="64" spans="1:63" ht="12.75">
      <c r="A64" s="333"/>
      <c r="B64" s="333"/>
      <c r="C64" s="336"/>
      <c r="D64" s="336"/>
      <c r="E64" s="337"/>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4"/>
      <c r="AZ64" s="334"/>
      <c r="BA64" s="334"/>
      <c r="BB64" s="334"/>
      <c r="BC64" s="334"/>
      <c r="BD64" s="334"/>
      <c r="BE64" s="334"/>
      <c r="BF64" s="334"/>
      <c r="BG64" s="334"/>
      <c r="BH64" s="334"/>
      <c r="BI64" s="334"/>
      <c r="BJ64" s="334"/>
      <c r="BK64" s="334"/>
    </row>
    <row r="65" spans="1:63" ht="12.75">
      <c r="A65" s="333"/>
      <c r="B65" s="333"/>
      <c r="C65" s="336"/>
      <c r="D65" s="336"/>
      <c r="E65" s="337"/>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4"/>
      <c r="AZ65" s="334"/>
      <c r="BA65" s="334"/>
      <c r="BB65" s="334"/>
      <c r="BC65" s="334"/>
      <c r="BD65" s="334"/>
      <c r="BE65" s="334"/>
      <c r="BF65" s="334"/>
      <c r="BG65" s="334"/>
      <c r="BH65" s="334"/>
      <c r="BI65" s="334"/>
      <c r="BJ65" s="334"/>
      <c r="BK65" s="334"/>
    </row>
    <row r="66" spans="1:63" ht="12.75">
      <c r="A66" s="333"/>
      <c r="B66" s="333"/>
      <c r="C66" s="336"/>
      <c r="D66" s="336"/>
      <c r="E66" s="337"/>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4"/>
      <c r="AZ66" s="334"/>
      <c r="BA66" s="334"/>
      <c r="BB66" s="334"/>
      <c r="BC66" s="334"/>
      <c r="BD66" s="334"/>
      <c r="BE66" s="334"/>
      <c r="BF66" s="334"/>
      <c r="BG66" s="334"/>
      <c r="BH66" s="334"/>
      <c r="BI66" s="334"/>
      <c r="BJ66" s="334"/>
      <c r="BK66" s="334"/>
    </row>
    <row r="67" spans="1:63" ht="12.75">
      <c r="A67" s="333"/>
      <c r="B67" s="333"/>
      <c r="C67" s="336"/>
      <c r="D67" s="336"/>
      <c r="E67" s="337"/>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4"/>
      <c r="AZ67" s="334"/>
      <c r="BA67" s="334"/>
      <c r="BB67" s="334"/>
      <c r="BC67" s="334"/>
      <c r="BD67" s="334"/>
      <c r="BE67" s="334"/>
      <c r="BF67" s="334"/>
      <c r="BG67" s="334"/>
      <c r="BH67" s="334"/>
      <c r="BI67" s="334"/>
      <c r="BJ67" s="334"/>
      <c r="BK67" s="334"/>
    </row>
    <row r="68" spans="1:63" ht="12.75">
      <c r="A68" s="333"/>
      <c r="B68" s="333"/>
      <c r="C68" s="336"/>
      <c r="D68" s="336"/>
      <c r="E68" s="337"/>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4"/>
      <c r="AZ68" s="334"/>
      <c r="BA68" s="334"/>
      <c r="BB68" s="334"/>
      <c r="BC68" s="334"/>
      <c r="BD68" s="334"/>
      <c r="BE68" s="334"/>
      <c r="BF68" s="334"/>
      <c r="BG68" s="334"/>
      <c r="BH68" s="334"/>
      <c r="BI68" s="334"/>
      <c r="BJ68" s="334"/>
      <c r="BK68" s="334"/>
    </row>
    <row r="69" spans="1:63" ht="12.75">
      <c r="A69" s="333"/>
      <c r="B69" s="333"/>
      <c r="C69" s="336"/>
      <c r="D69" s="336"/>
      <c r="E69" s="337"/>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4"/>
      <c r="AZ69" s="334"/>
      <c r="BA69" s="334"/>
      <c r="BB69" s="334"/>
      <c r="BC69" s="334"/>
      <c r="BD69" s="334"/>
      <c r="BE69" s="334"/>
      <c r="BF69" s="334"/>
      <c r="BG69" s="334"/>
      <c r="BH69" s="334"/>
      <c r="BI69" s="334"/>
      <c r="BJ69" s="334"/>
      <c r="BK69" s="334"/>
    </row>
    <row r="70" spans="1:63" ht="12.75">
      <c r="A70" s="333"/>
      <c r="B70" s="333"/>
      <c r="C70" s="336"/>
      <c r="D70" s="336"/>
      <c r="E70" s="337"/>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4"/>
      <c r="AZ70" s="334"/>
      <c r="BA70" s="334"/>
      <c r="BB70" s="334"/>
      <c r="BC70" s="334"/>
      <c r="BD70" s="334"/>
      <c r="BE70" s="334"/>
      <c r="BF70" s="334"/>
      <c r="BG70" s="334"/>
      <c r="BH70" s="334"/>
      <c r="BI70" s="334"/>
      <c r="BJ70" s="334"/>
      <c r="BK70" s="334"/>
    </row>
    <row r="71" spans="1:63" ht="12.75">
      <c r="A71" s="333"/>
      <c r="B71" s="333"/>
      <c r="C71" s="336"/>
      <c r="D71" s="336"/>
      <c r="E71" s="337"/>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4"/>
      <c r="AZ71" s="334"/>
      <c r="BA71" s="334"/>
      <c r="BB71" s="334"/>
      <c r="BC71" s="334"/>
      <c r="BD71" s="334"/>
      <c r="BE71" s="334"/>
      <c r="BF71" s="334"/>
      <c r="BG71" s="334"/>
      <c r="BH71" s="334"/>
      <c r="BI71" s="334"/>
      <c r="BJ71" s="334"/>
      <c r="BK71" s="334"/>
    </row>
    <row r="72" spans="1:63" ht="12.75">
      <c r="A72" s="333"/>
      <c r="B72" s="333"/>
      <c r="C72" s="336"/>
      <c r="D72" s="336"/>
      <c r="E72" s="337"/>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4"/>
      <c r="AZ72" s="334"/>
      <c r="BA72" s="334"/>
      <c r="BB72" s="334"/>
      <c r="BC72" s="334"/>
      <c r="BD72" s="334"/>
      <c r="BE72" s="334"/>
      <c r="BF72" s="334"/>
      <c r="BG72" s="334"/>
      <c r="BH72" s="334"/>
      <c r="BI72" s="334"/>
      <c r="BJ72" s="334"/>
      <c r="BK72" s="334"/>
    </row>
    <row r="73" spans="1:63" ht="12.75">
      <c r="A73" s="333"/>
      <c r="B73" s="333"/>
      <c r="C73" s="336"/>
      <c r="D73" s="336"/>
      <c r="E73" s="337"/>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4"/>
      <c r="AZ73" s="334"/>
      <c r="BA73" s="334"/>
      <c r="BB73" s="334"/>
      <c r="BC73" s="334"/>
      <c r="BD73" s="334"/>
      <c r="BE73" s="334"/>
      <c r="BF73" s="334"/>
      <c r="BG73" s="334"/>
      <c r="BH73" s="334"/>
      <c r="BI73" s="334"/>
      <c r="BJ73" s="334"/>
      <c r="BK73" s="334"/>
    </row>
    <row r="74" spans="1:63" ht="12.75">
      <c r="A74" s="333"/>
      <c r="B74" s="333"/>
      <c r="C74" s="336"/>
      <c r="D74" s="336"/>
      <c r="E74" s="337"/>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4"/>
      <c r="AZ74" s="334"/>
      <c r="BA74" s="334"/>
      <c r="BB74" s="334"/>
      <c r="BC74" s="334"/>
      <c r="BD74" s="334"/>
      <c r="BE74" s="334"/>
      <c r="BF74" s="334"/>
      <c r="BG74" s="334"/>
      <c r="BH74" s="334"/>
      <c r="BI74" s="334"/>
      <c r="BJ74" s="334"/>
      <c r="BK74" s="334"/>
    </row>
    <row r="75" spans="1:63" ht="12.75">
      <c r="A75" s="333"/>
      <c r="B75" s="333"/>
      <c r="C75" s="336"/>
      <c r="D75" s="336"/>
      <c r="E75" s="337"/>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4"/>
      <c r="AZ75" s="334"/>
      <c r="BA75" s="334"/>
      <c r="BB75" s="334"/>
      <c r="BC75" s="334"/>
      <c r="BD75" s="334"/>
      <c r="BE75" s="334"/>
      <c r="BF75" s="334"/>
      <c r="BG75" s="334"/>
      <c r="BH75" s="334"/>
      <c r="BI75" s="334"/>
      <c r="BJ75" s="334"/>
      <c r="BK75" s="334"/>
    </row>
    <row r="76" spans="1:63" ht="12.75">
      <c r="A76" s="333"/>
      <c r="B76" s="333"/>
      <c r="C76" s="336"/>
      <c r="D76" s="336"/>
      <c r="E76" s="337"/>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4"/>
      <c r="AZ76" s="334"/>
      <c r="BA76" s="334"/>
      <c r="BB76" s="334"/>
      <c r="BC76" s="334"/>
      <c r="BD76" s="334"/>
      <c r="BE76" s="334"/>
      <c r="BF76" s="334"/>
      <c r="BG76" s="334"/>
      <c r="BH76" s="334"/>
      <c r="BI76" s="334"/>
      <c r="BJ76" s="334"/>
      <c r="BK76" s="334"/>
    </row>
    <row r="77" spans="1:63" ht="12.75">
      <c r="A77" s="333"/>
      <c r="B77" s="333"/>
      <c r="C77" s="336"/>
      <c r="D77" s="336"/>
      <c r="E77" s="337"/>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4"/>
      <c r="AZ77" s="334"/>
      <c r="BA77" s="334"/>
      <c r="BB77" s="334"/>
      <c r="BC77" s="334"/>
      <c r="BD77" s="334"/>
      <c r="BE77" s="334"/>
      <c r="BF77" s="334"/>
      <c r="BG77" s="334"/>
      <c r="BH77" s="334"/>
      <c r="BI77" s="334"/>
      <c r="BJ77" s="334"/>
      <c r="BK77" s="334"/>
    </row>
    <row r="78" spans="1:63" ht="12.75">
      <c r="A78" s="333"/>
      <c r="B78" s="333"/>
      <c r="C78" s="336"/>
      <c r="D78" s="336"/>
      <c r="E78" s="337"/>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4"/>
      <c r="AZ78" s="334"/>
      <c r="BA78" s="334"/>
      <c r="BB78" s="334"/>
      <c r="BC78" s="334"/>
      <c r="BD78" s="334"/>
      <c r="BE78" s="334"/>
      <c r="BF78" s="334"/>
      <c r="BG78" s="334"/>
      <c r="BH78" s="334"/>
      <c r="BI78" s="334"/>
      <c r="BJ78" s="334"/>
      <c r="BK78" s="334"/>
    </row>
    <row r="79" spans="1:63" ht="12.75">
      <c r="A79" s="333"/>
      <c r="B79" s="333"/>
      <c r="C79" s="336"/>
      <c r="D79" s="336"/>
      <c r="E79" s="337"/>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4"/>
      <c r="AZ79" s="334"/>
      <c r="BA79" s="334"/>
      <c r="BB79" s="334"/>
      <c r="BC79" s="334"/>
      <c r="BD79" s="334"/>
      <c r="BE79" s="334"/>
      <c r="BF79" s="334"/>
      <c r="BG79" s="334"/>
      <c r="BH79" s="334"/>
      <c r="BI79" s="334"/>
      <c r="BJ79" s="334"/>
      <c r="BK79" s="334"/>
    </row>
    <row r="80" spans="1:63" ht="12.75">
      <c r="A80" s="333"/>
      <c r="B80" s="333"/>
      <c r="C80" s="336"/>
      <c r="D80" s="336"/>
      <c r="E80" s="337"/>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4"/>
      <c r="AZ80" s="334"/>
      <c r="BA80" s="334"/>
      <c r="BB80" s="334"/>
      <c r="BC80" s="334"/>
      <c r="BD80" s="334"/>
      <c r="BE80" s="334"/>
      <c r="BF80" s="334"/>
      <c r="BG80" s="334"/>
      <c r="BH80" s="334"/>
      <c r="BI80" s="334"/>
      <c r="BJ80" s="334"/>
      <c r="BK80" s="334"/>
    </row>
    <row r="81" spans="1:63" ht="12.75">
      <c r="A81" s="333"/>
      <c r="B81" s="333"/>
      <c r="C81" s="336"/>
      <c r="D81" s="336"/>
      <c r="E81" s="337"/>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4"/>
      <c r="AZ81" s="334"/>
      <c r="BA81" s="334"/>
      <c r="BB81" s="334"/>
      <c r="BC81" s="334"/>
      <c r="BD81" s="334"/>
      <c r="BE81" s="334"/>
      <c r="BF81" s="334"/>
      <c r="BG81" s="334"/>
      <c r="BH81" s="334"/>
      <c r="BI81" s="334"/>
      <c r="BJ81" s="334"/>
      <c r="BK81" s="334"/>
    </row>
    <row r="82" spans="1:63" ht="12.75">
      <c r="A82" s="333"/>
      <c r="B82" s="333"/>
      <c r="C82" s="336"/>
      <c r="D82" s="336"/>
      <c r="E82" s="337"/>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4"/>
      <c r="AZ82" s="334"/>
      <c r="BA82" s="334"/>
      <c r="BB82" s="334"/>
      <c r="BC82" s="334"/>
      <c r="BD82" s="334"/>
      <c r="BE82" s="334"/>
      <c r="BF82" s="334"/>
      <c r="BG82" s="334"/>
      <c r="BH82" s="334"/>
      <c r="BI82" s="334"/>
      <c r="BJ82" s="334"/>
      <c r="BK82" s="334"/>
    </row>
    <row r="83" spans="1:63" ht="12.75">
      <c r="A83" s="333"/>
      <c r="B83" s="333"/>
      <c r="C83" s="336"/>
      <c r="D83" s="336"/>
      <c r="E83" s="337"/>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4"/>
      <c r="AZ83" s="334"/>
      <c r="BA83" s="334"/>
      <c r="BB83" s="334"/>
      <c r="BC83" s="334"/>
      <c r="BD83" s="334"/>
      <c r="BE83" s="334"/>
      <c r="BF83" s="334"/>
      <c r="BG83" s="334"/>
      <c r="BH83" s="334"/>
      <c r="BI83" s="334"/>
      <c r="BJ83" s="334"/>
      <c r="BK83" s="334"/>
    </row>
    <row r="84" spans="1:63" ht="12.75">
      <c r="A84" s="333"/>
      <c r="B84" s="333"/>
      <c r="C84" s="336"/>
      <c r="D84" s="336"/>
      <c r="E84" s="337"/>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4"/>
      <c r="AZ84" s="334"/>
      <c r="BA84" s="334"/>
      <c r="BB84" s="334"/>
      <c r="BC84" s="334"/>
      <c r="BD84" s="334"/>
      <c r="BE84" s="334"/>
      <c r="BF84" s="334"/>
      <c r="BG84" s="334"/>
      <c r="BH84" s="334"/>
      <c r="BI84" s="334"/>
      <c r="BJ84" s="334"/>
      <c r="BK84" s="334"/>
    </row>
    <row r="85" spans="1:63" ht="12.75">
      <c r="A85" s="333"/>
      <c r="B85" s="333"/>
      <c r="C85" s="336"/>
      <c r="D85" s="336"/>
      <c r="E85" s="337"/>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4"/>
      <c r="AZ85" s="334"/>
      <c r="BA85" s="334"/>
      <c r="BB85" s="334"/>
      <c r="BC85" s="334"/>
      <c r="BD85" s="334"/>
      <c r="BE85" s="334"/>
      <c r="BF85" s="334"/>
      <c r="BG85" s="334"/>
      <c r="BH85" s="334"/>
      <c r="BI85" s="334"/>
      <c r="BJ85" s="334"/>
      <c r="BK85" s="334"/>
    </row>
    <row r="86" spans="1:63" ht="12.75">
      <c r="A86" s="333"/>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4"/>
      <c r="AZ86" s="334"/>
      <c r="BA86" s="334"/>
      <c r="BB86" s="334"/>
      <c r="BC86" s="334"/>
      <c r="BD86" s="334"/>
      <c r="BE86" s="334"/>
      <c r="BF86" s="334"/>
      <c r="BG86" s="334"/>
      <c r="BH86" s="334"/>
      <c r="BI86" s="334"/>
      <c r="BJ86" s="334"/>
      <c r="BK86" s="334"/>
    </row>
    <row r="87" spans="1:63" ht="12.75">
      <c r="A87" s="333"/>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4"/>
      <c r="AZ87" s="334"/>
      <c r="BA87" s="334"/>
      <c r="BB87" s="334"/>
      <c r="BC87" s="334"/>
      <c r="BD87" s="334"/>
      <c r="BE87" s="334"/>
      <c r="BF87" s="334"/>
      <c r="BG87" s="334"/>
      <c r="BH87" s="334"/>
      <c r="BI87" s="334"/>
      <c r="BJ87" s="334"/>
      <c r="BK87" s="334"/>
    </row>
    <row r="88" spans="1:62" ht="12.75">
      <c r="A88" s="333"/>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4"/>
      <c r="AZ88" s="334"/>
      <c r="BA88" s="334"/>
      <c r="BB88" s="334"/>
      <c r="BC88" s="334"/>
      <c r="BD88" s="334"/>
      <c r="BE88" s="334"/>
      <c r="BF88" s="334"/>
      <c r="BG88" s="334"/>
      <c r="BH88" s="334"/>
      <c r="BI88" s="334"/>
      <c r="BJ88" s="334"/>
    </row>
    <row r="89" spans="1:50" ht="12.7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row>
    <row r="90" spans="1:50" ht="12.7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row>
    <row r="91" spans="1:50" ht="12.7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row>
    <row r="92" spans="1:50" ht="12.7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row>
    <row r="93" spans="1:50" ht="12.7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row>
    <row r="94" spans="1:50" ht="12.7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row>
    <row r="95" spans="1:50" ht="12.7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row>
    <row r="96" spans="1:50" ht="12.7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ht="12.7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row>
    <row r="98" spans="1:50" ht="12.7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row>
    <row r="99" spans="1:50" ht="12.7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row>
    <row r="100" spans="1:50" ht="12.7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row>
  </sheetData>
  <mergeCells count="52">
    <mergeCell ref="AE28:AE29"/>
    <mergeCell ref="AC28:AC29"/>
    <mergeCell ref="AB28:AB29"/>
    <mergeCell ref="AA28:AA29"/>
    <mergeCell ref="Y28:Y29"/>
    <mergeCell ref="X28:X29"/>
    <mergeCell ref="W28:W29"/>
    <mergeCell ref="V28:V29"/>
    <mergeCell ref="U28:U29"/>
    <mergeCell ref="T28:T29"/>
    <mergeCell ref="T27:AE27"/>
    <mergeCell ref="P28:P29"/>
    <mergeCell ref="O28:O29"/>
    <mergeCell ref="N28:N29"/>
    <mergeCell ref="L28:L29"/>
    <mergeCell ref="K28:K29"/>
    <mergeCell ref="E28:E29"/>
    <mergeCell ref="I28:I29"/>
    <mergeCell ref="H28:H29"/>
    <mergeCell ref="G5:R5"/>
    <mergeCell ref="R28:R29"/>
    <mergeCell ref="G27:R27"/>
    <mergeCell ref="D28:D29"/>
    <mergeCell ref="D27:E27"/>
    <mergeCell ref="L6:L7"/>
    <mergeCell ref="J28:J29"/>
    <mergeCell ref="AE6:AE7"/>
    <mergeCell ref="AC6:AC7"/>
    <mergeCell ref="AB6:AB7"/>
    <mergeCell ref="AA6:AA7"/>
    <mergeCell ref="Y6:Y7"/>
    <mergeCell ref="X6:X7"/>
    <mergeCell ref="W6:W7"/>
    <mergeCell ref="V6:V7"/>
    <mergeCell ref="U6:U7"/>
    <mergeCell ref="T6:T7"/>
    <mergeCell ref="T5:AE5"/>
    <mergeCell ref="P6:P7"/>
    <mergeCell ref="O6:O7"/>
    <mergeCell ref="N6:N7"/>
    <mergeCell ref="R6:R7"/>
    <mergeCell ref="K6:K7"/>
    <mergeCell ref="J6:J7"/>
    <mergeCell ref="I6:I7"/>
    <mergeCell ref="H6:H7"/>
    <mergeCell ref="G6:G7"/>
    <mergeCell ref="E6:E7"/>
    <mergeCell ref="D6:D7"/>
    <mergeCell ref="D5:E5"/>
    <mergeCell ref="B4:J4"/>
    <mergeCell ref="G28:G29"/>
    <mergeCell ref="B50:AF52"/>
  </mergeCells>
  <printOptions/>
  <pageMargins left="0" right="0" top="0" bottom="0" header="0.5" footer="0.5"/>
  <pageSetup fitToHeight="1" fitToWidth="1"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BK100"/>
  <sheetViews>
    <sheetView showGridLines="0" defaultGridColor="0" zoomScale="66" zoomScaleNormal="66" zoomScaleSheetLayoutView="66" colorId="0" workbookViewId="0" topLeftCell="A1">
      <selection activeCell="A1" sqref="A1"/>
    </sheetView>
  </sheetViews>
  <sheetFormatPr defaultColWidth="9.140625" defaultRowHeight="12.75"/>
  <cols>
    <col min="1" max="1" width="2.7109375" style="0" customWidth="1"/>
    <col min="2" max="2" width="19.421875" style="0" customWidth="1"/>
    <col min="3" max="3" width="0.9921875" style="0" customWidth="1"/>
    <col min="4" max="4" width="12.8515625" style="0" hidden="1" customWidth="1"/>
    <col min="5" max="5" width="13.7109375" style="0" hidden="1" customWidth="1"/>
    <col min="6" max="6" width="1.421875" style="0" hidden="1" customWidth="1"/>
    <col min="7" max="12" width="12.7109375" style="0" customWidth="1"/>
    <col min="13" max="13" width="1.421875" style="0" customWidth="1"/>
    <col min="14" max="16" width="12.7109375" style="0" customWidth="1"/>
    <col min="17" max="17" width="1.421875" style="0" customWidth="1"/>
    <col min="18" max="18" width="12.7109375" style="0" customWidth="1"/>
    <col min="19" max="19" width="1.421875" style="0" customWidth="1"/>
    <col min="20" max="25" width="6.7109375" style="0" customWidth="1"/>
    <col min="26" max="26" width="1.421875" style="0" customWidth="1"/>
    <col min="27" max="29" width="6.7109375" style="0" customWidth="1"/>
    <col min="30" max="30" width="1.421875" style="0" customWidth="1"/>
    <col min="31" max="31" width="6.7109375" style="0" customWidth="1"/>
    <col min="32" max="32" width="3.57421875" style="0" customWidth="1"/>
    <col min="33" max="50" width="9.140625" style="0" customWidth="1"/>
  </cols>
  <sheetData>
    <row r="1" spans="1:63" ht="30" customHeight="1">
      <c r="A1" s="204"/>
      <c r="B1" s="30" t="s">
        <v>113</v>
      </c>
      <c r="C1" s="205"/>
      <c r="D1" s="205"/>
      <c r="E1" s="206"/>
      <c r="V1" s="207"/>
      <c r="W1" s="207"/>
      <c r="X1" s="207"/>
      <c r="Y1" s="207"/>
      <c r="Z1" s="207"/>
      <c r="AA1" s="207"/>
      <c r="AB1" s="207"/>
      <c r="AC1" s="207"/>
      <c r="AD1" s="207"/>
      <c r="AE1" s="207"/>
      <c r="AF1" s="338" t="s">
        <v>34</v>
      </c>
      <c r="AG1" s="32"/>
      <c r="AH1" s="333"/>
      <c r="AI1" s="333"/>
      <c r="AJ1" s="333"/>
      <c r="AK1" s="333"/>
      <c r="AL1" s="333"/>
      <c r="AM1" s="333"/>
      <c r="AN1" s="333"/>
      <c r="AO1" s="333"/>
      <c r="AP1" s="333"/>
      <c r="AQ1" s="333"/>
      <c r="AR1" s="333"/>
      <c r="AS1" s="333"/>
      <c r="AT1" s="333"/>
      <c r="AU1" s="333"/>
      <c r="AV1" s="333"/>
      <c r="AW1" s="333"/>
      <c r="AX1" s="333"/>
      <c r="AY1" s="334"/>
      <c r="AZ1" s="334"/>
      <c r="BA1" s="334"/>
      <c r="BB1" s="334"/>
      <c r="BC1" s="334"/>
      <c r="BD1" s="334"/>
      <c r="BE1" s="334"/>
      <c r="BF1" s="334"/>
      <c r="BG1" s="334"/>
      <c r="BH1" s="334"/>
      <c r="BI1" s="334"/>
      <c r="BJ1" s="334"/>
      <c r="BK1" s="334"/>
    </row>
    <row r="2" spans="1:63" ht="12.75">
      <c r="A2" s="76"/>
      <c r="B2" s="76" t="s">
        <v>1</v>
      </c>
      <c r="C2" s="76"/>
      <c r="D2" s="76"/>
      <c r="E2" s="208"/>
      <c r="V2" s="207"/>
      <c r="W2" s="207"/>
      <c r="X2" s="207"/>
      <c r="Y2" s="207"/>
      <c r="Z2" s="207"/>
      <c r="AA2" s="207"/>
      <c r="AB2" s="207"/>
      <c r="AC2" s="207"/>
      <c r="AD2" s="207"/>
      <c r="AE2" s="207"/>
      <c r="AF2" s="207"/>
      <c r="AG2" s="32"/>
      <c r="AH2" s="333"/>
      <c r="AI2" s="333"/>
      <c r="AJ2" s="333"/>
      <c r="AK2" s="333"/>
      <c r="AL2" s="333"/>
      <c r="AM2" s="333"/>
      <c r="AN2" s="333"/>
      <c r="AO2" s="333"/>
      <c r="AP2" s="333"/>
      <c r="AQ2" s="333"/>
      <c r="AR2" s="333"/>
      <c r="AS2" s="333"/>
      <c r="AT2" s="333"/>
      <c r="AU2" s="333"/>
      <c r="AV2" s="333"/>
      <c r="AW2" s="333"/>
      <c r="AX2" s="333"/>
      <c r="AY2" s="334"/>
      <c r="AZ2" s="334"/>
      <c r="BA2" s="334"/>
      <c r="BB2" s="334"/>
      <c r="BC2" s="334"/>
      <c r="BD2" s="334"/>
      <c r="BE2" s="334"/>
      <c r="BF2" s="334"/>
      <c r="BG2" s="334"/>
      <c r="BH2" s="334"/>
      <c r="BI2" s="334"/>
      <c r="BJ2" s="334"/>
      <c r="BK2" s="334"/>
    </row>
    <row r="3" spans="1:63" ht="18" customHeight="1">
      <c r="A3" s="76"/>
      <c r="B3" s="77" t="s">
        <v>2</v>
      </c>
      <c r="C3" s="77"/>
      <c r="D3" s="77"/>
      <c r="E3" s="209"/>
      <c r="P3" s="81"/>
      <c r="V3" s="207"/>
      <c r="W3" s="207"/>
      <c r="X3" s="207"/>
      <c r="Y3" s="207"/>
      <c r="Z3" s="207"/>
      <c r="AA3" s="207"/>
      <c r="AB3" s="207"/>
      <c r="AC3" s="207"/>
      <c r="AD3" s="207"/>
      <c r="AE3" s="207"/>
      <c r="AF3" s="207"/>
      <c r="AG3" s="32"/>
      <c r="AH3" s="333"/>
      <c r="AI3" s="333"/>
      <c r="AJ3" s="333"/>
      <c r="AK3" s="333"/>
      <c r="AL3" s="333"/>
      <c r="AM3" s="333"/>
      <c r="AN3" s="333"/>
      <c r="AO3" s="333"/>
      <c r="AP3" s="333"/>
      <c r="AQ3" s="333"/>
      <c r="AR3" s="333"/>
      <c r="AS3" s="333"/>
      <c r="AT3" s="333"/>
      <c r="AU3" s="333"/>
      <c r="AV3" s="333"/>
      <c r="AW3" s="333"/>
      <c r="AX3" s="333"/>
      <c r="AY3" s="334"/>
      <c r="AZ3" s="334"/>
      <c r="BA3" s="334"/>
      <c r="BB3" s="334"/>
      <c r="BC3" s="334"/>
      <c r="BD3" s="334"/>
      <c r="BE3" s="334"/>
      <c r="BF3" s="334"/>
      <c r="BG3" s="334"/>
      <c r="BH3" s="334"/>
      <c r="BI3" s="334"/>
      <c r="BJ3" s="334"/>
      <c r="BK3" s="334"/>
    </row>
    <row r="4" spans="1:63" ht="12.75">
      <c r="A4" s="210"/>
      <c r="B4" s="76"/>
      <c r="C4" s="76"/>
      <c r="D4" s="76"/>
      <c r="E4" s="76"/>
      <c r="F4" s="76"/>
      <c r="G4" s="76"/>
      <c r="H4" s="76"/>
      <c r="I4" s="76"/>
      <c r="J4" s="76"/>
      <c r="K4" s="212"/>
      <c r="L4" s="212"/>
      <c r="M4" s="212"/>
      <c r="N4" s="212"/>
      <c r="O4" s="212"/>
      <c r="P4" s="212"/>
      <c r="Q4" s="212"/>
      <c r="R4" s="212"/>
      <c r="S4" s="212"/>
      <c r="T4" s="212"/>
      <c r="U4" s="212"/>
      <c r="V4" s="212"/>
      <c r="W4" s="212"/>
      <c r="X4" s="28"/>
      <c r="Y4" s="28"/>
      <c r="Z4" s="212"/>
      <c r="AA4" s="207"/>
      <c r="AB4" s="207"/>
      <c r="AC4" s="207"/>
      <c r="AD4" s="212"/>
      <c r="AE4" s="207"/>
      <c r="AF4" s="207"/>
      <c r="AG4" s="32"/>
      <c r="AH4" s="333"/>
      <c r="AI4" s="333"/>
      <c r="AJ4" s="333"/>
      <c r="AK4" s="333"/>
      <c r="AL4" s="333"/>
      <c r="AM4" s="333"/>
      <c r="AN4" s="333"/>
      <c r="AO4" s="333"/>
      <c r="AP4" s="333"/>
      <c r="AQ4" s="333"/>
      <c r="AR4" s="333"/>
      <c r="AS4" s="333"/>
      <c r="AT4" s="333"/>
      <c r="AU4" s="333"/>
      <c r="AV4" s="333"/>
      <c r="AW4" s="333"/>
      <c r="AX4" s="333"/>
      <c r="AY4" s="334"/>
      <c r="AZ4" s="334"/>
      <c r="BA4" s="334"/>
      <c r="BB4" s="334"/>
      <c r="BC4" s="334"/>
      <c r="BD4" s="334"/>
      <c r="BE4" s="334"/>
      <c r="BF4" s="334"/>
      <c r="BG4" s="334"/>
      <c r="BH4" s="334"/>
      <c r="BI4" s="334"/>
      <c r="BJ4" s="334"/>
      <c r="BK4" s="334"/>
    </row>
    <row r="5" spans="3:63" ht="15" customHeight="1">
      <c r="C5" s="78"/>
      <c r="D5" s="213" t="s">
        <v>72</v>
      </c>
      <c r="E5" s="214"/>
      <c r="G5" s="215" t="s">
        <v>114</v>
      </c>
      <c r="H5" s="216"/>
      <c r="I5" s="216"/>
      <c r="J5" s="216"/>
      <c r="K5" s="216"/>
      <c r="L5" s="216"/>
      <c r="M5" s="216"/>
      <c r="N5" s="216"/>
      <c r="O5" s="216"/>
      <c r="P5" s="216"/>
      <c r="Q5" s="216"/>
      <c r="R5" s="216"/>
      <c r="T5" s="215" t="s">
        <v>115</v>
      </c>
      <c r="U5" s="216"/>
      <c r="V5" s="216"/>
      <c r="W5" s="216"/>
      <c r="X5" s="216"/>
      <c r="Y5" s="216"/>
      <c r="Z5" s="216"/>
      <c r="AA5" s="216"/>
      <c r="AB5" s="216"/>
      <c r="AC5" s="216"/>
      <c r="AD5" s="216"/>
      <c r="AE5" s="216"/>
      <c r="AG5" s="32"/>
      <c r="AH5" s="333"/>
      <c r="AI5" s="333"/>
      <c r="AJ5" s="333"/>
      <c r="AK5" s="333"/>
      <c r="AL5" s="333"/>
      <c r="AM5" s="333"/>
      <c r="AN5" s="333"/>
      <c r="AO5" s="333"/>
      <c r="AP5" s="333"/>
      <c r="AQ5" s="333"/>
      <c r="AR5" s="333"/>
      <c r="AS5" s="333"/>
      <c r="AT5" s="333"/>
      <c r="AU5" s="333"/>
      <c r="AV5" s="333"/>
      <c r="AW5" s="333"/>
      <c r="AX5" s="333"/>
      <c r="AY5" s="334"/>
      <c r="AZ5" s="334"/>
      <c r="BA5" s="334"/>
      <c r="BB5" s="334"/>
      <c r="BC5" s="334"/>
      <c r="BD5" s="334"/>
      <c r="BE5" s="334"/>
      <c r="BF5" s="334"/>
      <c r="BG5" s="334"/>
      <c r="BH5" s="334"/>
      <c r="BI5" s="334"/>
      <c r="BJ5" s="334"/>
      <c r="BK5" s="334"/>
    </row>
    <row r="6" spans="1:63" ht="18" customHeight="1">
      <c r="A6" s="217"/>
      <c r="B6" s="328"/>
      <c r="C6" s="78"/>
      <c r="D6" s="218" t="s">
        <v>75</v>
      </c>
      <c r="E6" s="219" t="s">
        <v>76</v>
      </c>
      <c r="F6" s="220"/>
      <c r="G6" s="221" t="s">
        <v>12</v>
      </c>
      <c r="H6" s="222" t="s">
        <v>13</v>
      </c>
      <c r="I6" s="222" t="s">
        <v>77</v>
      </c>
      <c r="J6" s="222" t="s">
        <v>15</v>
      </c>
      <c r="K6" s="222" t="s">
        <v>78</v>
      </c>
      <c r="L6" s="223" t="s">
        <v>79</v>
      </c>
      <c r="M6" s="220"/>
      <c r="N6" s="221" t="s">
        <v>17</v>
      </c>
      <c r="O6" s="222" t="s">
        <v>18</v>
      </c>
      <c r="P6" s="223" t="s">
        <v>80</v>
      </c>
      <c r="Q6" s="207"/>
      <c r="R6" s="224" t="s">
        <v>81</v>
      </c>
      <c r="S6" s="207"/>
      <c r="T6" s="221" t="s">
        <v>12</v>
      </c>
      <c r="U6" s="222" t="s">
        <v>13</v>
      </c>
      <c r="V6" s="222" t="s">
        <v>77</v>
      </c>
      <c r="W6" s="222" t="s">
        <v>15</v>
      </c>
      <c r="X6" s="222" t="s">
        <v>78</v>
      </c>
      <c r="Y6" s="223" t="s">
        <v>79</v>
      </c>
      <c r="Z6" s="207"/>
      <c r="AA6" s="221" t="s">
        <v>17</v>
      </c>
      <c r="AB6" s="222" t="s">
        <v>18</v>
      </c>
      <c r="AC6" s="223" t="s">
        <v>80</v>
      </c>
      <c r="AD6" s="63"/>
      <c r="AE6" s="225" t="s">
        <v>81</v>
      </c>
      <c r="AG6" s="32"/>
      <c r="AH6" s="333"/>
      <c r="AI6" s="333"/>
      <c r="AJ6" s="333"/>
      <c r="AK6" s="333"/>
      <c r="AL6" s="333"/>
      <c r="AM6" s="333"/>
      <c r="AN6" s="333"/>
      <c r="AO6" s="333"/>
      <c r="AP6" s="333"/>
      <c r="AQ6" s="333"/>
      <c r="AR6" s="333"/>
      <c r="AS6" s="333"/>
      <c r="AT6" s="333"/>
      <c r="AU6" s="333"/>
      <c r="AV6" s="333"/>
      <c r="AW6" s="333"/>
      <c r="AX6" s="333"/>
      <c r="AY6" s="334"/>
      <c r="AZ6" s="334"/>
      <c r="BA6" s="334"/>
      <c r="BB6" s="334"/>
      <c r="BC6" s="334"/>
      <c r="BD6" s="334"/>
      <c r="BE6" s="334"/>
      <c r="BF6" s="334"/>
      <c r="BG6" s="334"/>
      <c r="BH6" s="334"/>
      <c r="BI6" s="334"/>
      <c r="BJ6" s="334"/>
      <c r="BK6" s="334"/>
    </row>
    <row r="7" spans="1:63" ht="18" customHeight="1">
      <c r="A7" s="217"/>
      <c r="B7" s="328"/>
      <c r="C7" s="78"/>
      <c r="D7" s="226"/>
      <c r="E7" s="227"/>
      <c r="F7" s="220"/>
      <c r="G7" s="290"/>
      <c r="H7" s="291"/>
      <c r="I7" s="291"/>
      <c r="J7" s="291"/>
      <c r="K7" s="291"/>
      <c r="L7" s="292"/>
      <c r="M7" s="220"/>
      <c r="N7" s="290"/>
      <c r="O7" s="291"/>
      <c r="P7" s="292"/>
      <c r="Q7" s="207"/>
      <c r="R7" s="293"/>
      <c r="S7" s="207"/>
      <c r="T7" s="290"/>
      <c r="U7" s="291"/>
      <c r="V7" s="291"/>
      <c r="W7" s="291"/>
      <c r="X7" s="291"/>
      <c r="Y7" s="292"/>
      <c r="Z7" s="207"/>
      <c r="AA7" s="290"/>
      <c r="AB7" s="291"/>
      <c r="AC7" s="292"/>
      <c r="AD7" s="63"/>
      <c r="AE7" s="294"/>
      <c r="AG7" s="32"/>
      <c r="AH7" s="333"/>
      <c r="AI7" s="333"/>
      <c r="AJ7" s="333"/>
      <c r="AK7" s="333"/>
      <c r="AL7" s="333"/>
      <c r="AM7" s="333"/>
      <c r="AN7" s="333"/>
      <c r="AO7" s="333"/>
      <c r="AP7" s="333"/>
      <c r="AQ7" s="333"/>
      <c r="AR7" s="333"/>
      <c r="AS7" s="333"/>
      <c r="AT7" s="333"/>
      <c r="AU7" s="333"/>
      <c r="AV7" s="333"/>
      <c r="AW7" s="333"/>
      <c r="AX7" s="333"/>
      <c r="AY7" s="334"/>
      <c r="AZ7" s="334"/>
      <c r="BA7" s="334"/>
      <c r="BB7" s="334"/>
      <c r="BC7" s="334"/>
      <c r="BD7" s="334"/>
      <c r="BE7" s="334"/>
      <c r="BF7" s="334"/>
      <c r="BG7" s="334"/>
      <c r="BH7" s="334"/>
      <c r="BI7" s="334"/>
      <c r="BJ7" s="334"/>
      <c r="BK7" s="334"/>
    </row>
    <row r="8" spans="1:63" ht="5.25" customHeight="1">
      <c r="A8" s="228"/>
      <c r="B8" s="329"/>
      <c r="C8" s="229"/>
      <c r="D8" s="75"/>
      <c r="E8" s="239"/>
      <c r="F8" s="162"/>
      <c r="G8" s="231"/>
      <c r="H8" s="231"/>
      <c r="I8" s="231"/>
      <c r="J8" s="231"/>
      <c r="K8" s="231"/>
      <c r="L8" s="231"/>
      <c r="M8" s="162"/>
      <c r="N8" s="231"/>
      <c r="O8" s="231"/>
      <c r="P8" s="231"/>
      <c r="Q8" s="162"/>
      <c r="R8" s="231"/>
      <c r="S8" s="162"/>
      <c r="T8" s="231"/>
      <c r="U8" s="231"/>
      <c r="V8" s="231"/>
      <c r="W8" s="231"/>
      <c r="X8" s="231"/>
      <c r="Y8" s="231"/>
      <c r="Z8" s="162"/>
      <c r="AA8" s="231"/>
      <c r="AB8" s="231"/>
      <c r="AC8" s="231"/>
      <c r="AD8" s="162"/>
      <c r="AE8" s="231"/>
      <c r="AF8" s="162"/>
      <c r="AG8" s="32"/>
      <c r="AH8" s="333"/>
      <c r="AI8" s="333"/>
      <c r="AJ8" s="333"/>
      <c r="AK8" s="333"/>
      <c r="AL8" s="333"/>
      <c r="AM8" s="333"/>
      <c r="AN8" s="333"/>
      <c r="AO8" s="333"/>
      <c r="AP8" s="333"/>
      <c r="AQ8" s="333"/>
      <c r="AR8" s="333"/>
      <c r="AS8" s="333"/>
      <c r="AT8" s="333"/>
      <c r="AU8" s="333"/>
      <c r="AV8" s="333"/>
      <c r="AW8" s="333"/>
      <c r="AX8" s="333"/>
      <c r="AY8" s="334"/>
      <c r="AZ8" s="334"/>
      <c r="BA8" s="334"/>
      <c r="BB8" s="334"/>
      <c r="BC8" s="334"/>
      <c r="BD8" s="334"/>
      <c r="BE8" s="334"/>
      <c r="BF8" s="334"/>
      <c r="BG8" s="334"/>
      <c r="BH8" s="334"/>
      <c r="BI8" s="334"/>
      <c r="BJ8" s="334"/>
      <c r="BK8" s="334"/>
    </row>
    <row r="9" spans="1:63" ht="18" customHeight="1">
      <c r="A9" s="232"/>
      <c r="B9" s="295" t="s">
        <v>82</v>
      </c>
      <c r="C9" s="233"/>
      <c r="D9" s="299" t="s">
        <v>83</v>
      </c>
      <c r="E9" s="302" t="s">
        <v>84</v>
      </c>
      <c r="F9" s="78"/>
      <c r="G9" s="358">
        <v>36874</v>
      </c>
      <c r="H9" s="359">
        <v>20753</v>
      </c>
      <c r="I9" s="359">
        <v>23228</v>
      </c>
      <c r="J9" s="359">
        <v>23783</v>
      </c>
      <c r="K9" s="359">
        <v>24279</v>
      </c>
      <c r="L9" s="360">
        <v>128917</v>
      </c>
      <c r="M9" s="250"/>
      <c r="N9" s="366">
        <v>26785</v>
      </c>
      <c r="O9" s="367">
        <v>31031</v>
      </c>
      <c r="P9" s="368">
        <v>57816</v>
      </c>
      <c r="Q9" s="250"/>
      <c r="R9" s="374">
        <v>186733</v>
      </c>
      <c r="S9" s="85"/>
      <c r="T9" s="113">
        <v>60.0989927058006</v>
      </c>
      <c r="U9" s="114">
        <v>-30.0515689777208</v>
      </c>
      <c r="V9" s="114">
        <v>-26.0607989813783</v>
      </c>
      <c r="W9" s="114">
        <v>-25.7987021090727</v>
      </c>
      <c r="X9" s="114">
        <v>-22.4536075888722</v>
      </c>
      <c r="Y9" s="119">
        <v>-12.5850132563043</v>
      </c>
      <c r="Z9" s="234"/>
      <c r="AA9" s="310">
        <v>-21.4792448405253</v>
      </c>
      <c r="AB9" s="311">
        <v>-20.2656868287167</v>
      </c>
      <c r="AC9" s="312">
        <v>-20.8325345748322</v>
      </c>
      <c r="AD9" s="234"/>
      <c r="AE9" s="318">
        <v>-15.316520563973</v>
      </c>
      <c r="AG9" s="32"/>
      <c r="AH9" s="333"/>
      <c r="AI9" s="333"/>
      <c r="AJ9" s="333"/>
      <c r="AK9" s="333"/>
      <c r="AL9" s="333"/>
      <c r="AM9" s="333"/>
      <c r="AN9" s="333"/>
      <c r="AO9" s="333"/>
      <c r="AP9" s="333"/>
      <c r="AQ9" s="333"/>
      <c r="AR9" s="333"/>
      <c r="AS9" s="333"/>
      <c r="AT9" s="333"/>
      <c r="AU9" s="333"/>
      <c r="AV9" s="333"/>
      <c r="AW9" s="333"/>
      <c r="AX9" s="333"/>
      <c r="AY9" s="334"/>
      <c r="AZ9" s="334"/>
      <c r="BA9" s="334"/>
      <c r="BB9" s="334"/>
      <c r="BC9" s="334"/>
      <c r="BD9" s="334"/>
      <c r="BE9" s="334"/>
      <c r="BF9" s="334"/>
      <c r="BG9" s="334"/>
      <c r="BH9" s="334"/>
      <c r="BI9" s="334"/>
      <c r="BJ9" s="334"/>
      <c r="BK9" s="334"/>
    </row>
    <row r="10" spans="2:63" ht="18" customHeight="1">
      <c r="B10" s="296" t="s">
        <v>85</v>
      </c>
      <c r="C10" s="235"/>
      <c r="D10" s="300" t="s">
        <v>83</v>
      </c>
      <c r="E10" s="303" t="s">
        <v>84</v>
      </c>
      <c r="F10" s="75"/>
      <c r="G10" s="361">
        <v>30456</v>
      </c>
      <c r="H10" s="251">
        <v>26440</v>
      </c>
      <c r="I10" s="251">
        <v>30851</v>
      </c>
      <c r="J10" s="251">
        <v>31740</v>
      </c>
      <c r="K10" s="251">
        <v>30987</v>
      </c>
      <c r="L10" s="362">
        <v>150474</v>
      </c>
      <c r="M10" s="251"/>
      <c r="N10" s="369">
        <v>29635</v>
      </c>
      <c r="O10" s="377">
        <v>31009</v>
      </c>
      <c r="P10" s="370">
        <v>60644</v>
      </c>
      <c r="Q10" s="251"/>
      <c r="R10" s="375">
        <v>211118</v>
      </c>
      <c r="S10" s="84"/>
      <c r="T10" s="321">
        <v>34.5943079370691</v>
      </c>
      <c r="U10" s="237">
        <v>-12.860061960319</v>
      </c>
      <c r="V10" s="237">
        <v>-5.31565540312432</v>
      </c>
      <c r="W10" s="115">
        <v>-1.69418032025273</v>
      </c>
      <c r="X10" s="237">
        <v>3.6839991969484</v>
      </c>
      <c r="Y10" s="322">
        <v>1.8602006417286</v>
      </c>
      <c r="Z10" s="236"/>
      <c r="AA10" s="313">
        <v>-1.96500049621224</v>
      </c>
      <c r="AB10" s="327">
        <v>-5.54100158401364</v>
      </c>
      <c r="AC10" s="314">
        <v>-3.82669648096166</v>
      </c>
      <c r="AD10" s="236"/>
      <c r="AE10" s="319">
        <v>0.158931223106227</v>
      </c>
      <c r="AG10" s="32"/>
      <c r="AH10" s="333"/>
      <c r="AI10" s="333"/>
      <c r="AJ10" s="333"/>
      <c r="AK10" s="333"/>
      <c r="AL10" s="333"/>
      <c r="AM10" s="333"/>
      <c r="AN10" s="333"/>
      <c r="AO10" s="333"/>
      <c r="AP10" s="333"/>
      <c r="AQ10" s="333"/>
      <c r="AR10" s="333"/>
      <c r="AS10" s="333"/>
      <c r="AT10" s="333"/>
      <c r="AU10" s="333"/>
      <c r="AV10" s="333"/>
      <c r="AW10" s="333"/>
      <c r="AX10" s="333"/>
      <c r="AY10" s="334"/>
      <c r="AZ10" s="334"/>
      <c r="BA10" s="334"/>
      <c r="BB10" s="334"/>
      <c r="BC10" s="334"/>
      <c r="BD10" s="334"/>
      <c r="BE10" s="334"/>
      <c r="BF10" s="334"/>
      <c r="BG10" s="334"/>
      <c r="BH10" s="334"/>
      <c r="BI10" s="334"/>
      <c r="BJ10" s="334"/>
      <c r="BK10" s="334"/>
    </row>
    <row r="11" spans="1:63" ht="18" customHeight="1">
      <c r="A11" s="232"/>
      <c r="B11" s="297" t="s">
        <v>86</v>
      </c>
      <c r="C11" s="75"/>
      <c r="D11" s="300" t="s">
        <v>83</v>
      </c>
      <c r="E11" s="303" t="s">
        <v>84</v>
      </c>
      <c r="F11" s="75"/>
      <c r="G11" s="361">
        <v>14638</v>
      </c>
      <c r="H11" s="251">
        <v>9362</v>
      </c>
      <c r="I11" s="251">
        <v>9974</v>
      </c>
      <c r="J11" s="251">
        <v>10296</v>
      </c>
      <c r="K11" s="251">
        <v>10759</v>
      </c>
      <c r="L11" s="362">
        <v>55029</v>
      </c>
      <c r="M11" s="251"/>
      <c r="N11" s="369">
        <v>12115</v>
      </c>
      <c r="O11" s="377">
        <v>14254</v>
      </c>
      <c r="P11" s="370">
        <v>26369</v>
      </c>
      <c r="Q11" s="251"/>
      <c r="R11" s="375">
        <v>81398</v>
      </c>
      <c r="S11" s="84"/>
      <c r="T11" s="321">
        <v>53.6636573588074</v>
      </c>
      <c r="U11" s="237">
        <v>-20.7885607919451</v>
      </c>
      <c r="V11" s="237">
        <v>-22.5981685550209</v>
      </c>
      <c r="W11" s="237">
        <v>-24.3997356634114</v>
      </c>
      <c r="X11" s="237">
        <v>-20.5156619385342</v>
      </c>
      <c r="Y11" s="322">
        <v>-10.3557814485387</v>
      </c>
      <c r="Z11" s="237"/>
      <c r="AA11" s="313">
        <v>-17.864406779661</v>
      </c>
      <c r="AB11" s="327">
        <v>-11.4328321113458</v>
      </c>
      <c r="AC11" s="314">
        <v>-14.5084943587083</v>
      </c>
      <c r="AD11" s="237"/>
      <c r="AE11" s="325">
        <v>-11.7445516643174</v>
      </c>
      <c r="AG11" s="32"/>
      <c r="AH11" s="333"/>
      <c r="AI11" s="333"/>
      <c r="AJ11" s="333"/>
      <c r="AK11" s="333"/>
      <c r="AL11" s="333"/>
      <c r="AM11" s="333"/>
      <c r="AN11" s="333"/>
      <c r="AO11" s="333"/>
      <c r="AP11" s="333"/>
      <c r="AQ11" s="333"/>
      <c r="AR11" s="333"/>
      <c r="AS11" s="333"/>
      <c r="AT11" s="333"/>
      <c r="AU11" s="333"/>
      <c r="AV11" s="333"/>
      <c r="AW11" s="333"/>
      <c r="AX11" s="333"/>
      <c r="AY11" s="334"/>
      <c r="AZ11" s="334"/>
      <c r="BA11" s="334"/>
      <c r="BB11" s="334"/>
      <c r="BC11" s="334"/>
      <c r="BD11" s="334"/>
      <c r="BE11" s="334"/>
      <c r="BF11" s="334"/>
      <c r="BG11" s="334"/>
      <c r="BH11" s="334"/>
      <c r="BI11" s="334"/>
      <c r="BJ11" s="334"/>
      <c r="BK11" s="334"/>
    </row>
    <row r="12" spans="1:63" ht="18" customHeight="1">
      <c r="A12" s="232"/>
      <c r="B12" s="297" t="s">
        <v>87</v>
      </c>
      <c r="C12" s="75"/>
      <c r="D12" s="300" t="s">
        <v>83</v>
      </c>
      <c r="E12" s="303" t="s">
        <v>84</v>
      </c>
      <c r="F12" s="75"/>
      <c r="G12" s="361">
        <v>14625</v>
      </c>
      <c r="H12" s="251">
        <v>11602</v>
      </c>
      <c r="I12" s="251">
        <v>13496</v>
      </c>
      <c r="J12" s="251">
        <v>14130</v>
      </c>
      <c r="K12" s="251">
        <v>13320</v>
      </c>
      <c r="L12" s="362">
        <v>67173</v>
      </c>
      <c r="M12" s="251"/>
      <c r="N12" s="369">
        <v>13830</v>
      </c>
      <c r="O12" s="377">
        <v>14572</v>
      </c>
      <c r="P12" s="370">
        <v>28402</v>
      </c>
      <c r="Q12" s="251"/>
      <c r="R12" s="375">
        <v>95575</v>
      </c>
      <c r="S12" s="84"/>
      <c r="T12" s="321">
        <v>17.0655567117585</v>
      </c>
      <c r="U12" s="237">
        <v>-32.3380183122412</v>
      </c>
      <c r="V12" s="237">
        <v>-24.4344904815229</v>
      </c>
      <c r="W12" s="237">
        <v>-21.6262687891729</v>
      </c>
      <c r="X12" s="237">
        <v>-17.5640549572966</v>
      </c>
      <c r="Y12" s="322">
        <v>-17.7678210731205</v>
      </c>
      <c r="Z12" s="237"/>
      <c r="AA12" s="313">
        <v>-15.1481685993005</v>
      </c>
      <c r="AB12" s="327">
        <v>-16.8976333048189</v>
      </c>
      <c r="AC12" s="314">
        <v>-16.0548560619495</v>
      </c>
      <c r="AD12" s="237"/>
      <c r="AE12" s="325">
        <v>-17.2661247738506</v>
      </c>
      <c r="AG12" s="32"/>
      <c r="AH12" s="333"/>
      <c r="AI12" s="333"/>
      <c r="AJ12" s="333"/>
      <c r="AK12" s="333"/>
      <c r="AL12" s="333"/>
      <c r="AM12" s="333"/>
      <c r="AN12" s="333"/>
      <c r="AO12" s="333"/>
      <c r="AP12" s="333"/>
      <c r="AQ12" s="333"/>
      <c r="AR12" s="333"/>
      <c r="AS12" s="333"/>
      <c r="AT12" s="333"/>
      <c r="AU12" s="333"/>
      <c r="AV12" s="333"/>
      <c r="AW12" s="333"/>
      <c r="AX12" s="333"/>
      <c r="AY12" s="334"/>
      <c r="AZ12" s="334"/>
      <c r="BA12" s="334"/>
      <c r="BB12" s="334"/>
      <c r="BC12" s="334"/>
      <c r="BD12" s="334"/>
      <c r="BE12" s="334"/>
      <c r="BF12" s="334"/>
      <c r="BG12" s="334"/>
      <c r="BH12" s="334"/>
      <c r="BI12" s="334"/>
      <c r="BJ12" s="334"/>
      <c r="BK12" s="334"/>
    </row>
    <row r="13" spans="1:63" ht="18" customHeight="1">
      <c r="A13" s="232"/>
      <c r="B13" s="297" t="s">
        <v>88</v>
      </c>
      <c r="C13" s="75"/>
      <c r="D13" s="300" t="s">
        <v>83</v>
      </c>
      <c r="E13" s="303" t="s">
        <v>84</v>
      </c>
      <c r="F13" s="75"/>
      <c r="G13" s="361">
        <v>11119</v>
      </c>
      <c r="H13" s="251">
        <v>7346</v>
      </c>
      <c r="I13" s="251">
        <v>8358</v>
      </c>
      <c r="J13" s="251">
        <v>8645</v>
      </c>
      <c r="K13" s="251">
        <v>8205</v>
      </c>
      <c r="L13" s="362">
        <v>43673</v>
      </c>
      <c r="M13" s="251"/>
      <c r="N13" s="369">
        <v>8462</v>
      </c>
      <c r="O13" s="377">
        <v>9146</v>
      </c>
      <c r="P13" s="370">
        <v>17608</v>
      </c>
      <c r="Q13" s="251"/>
      <c r="R13" s="375">
        <v>61281</v>
      </c>
      <c r="S13" s="84"/>
      <c r="T13" s="321">
        <v>32.7324817953921</v>
      </c>
      <c r="U13" s="237">
        <v>-28.6796116504854</v>
      </c>
      <c r="V13" s="237">
        <v>-25.831928298873</v>
      </c>
      <c r="W13" s="237">
        <v>-22.833169686691</v>
      </c>
      <c r="X13" s="237">
        <v>-23.8585746102449</v>
      </c>
      <c r="Y13" s="322">
        <v>-15.8921521425132</v>
      </c>
      <c r="Z13" s="237"/>
      <c r="AA13" s="313">
        <v>-28.4941693425722</v>
      </c>
      <c r="AB13" s="327">
        <v>-27.4357346874008</v>
      </c>
      <c r="AC13" s="314">
        <v>-27.9482772730992</v>
      </c>
      <c r="AD13" s="237"/>
      <c r="AE13" s="325">
        <v>-19.7504026819271</v>
      </c>
      <c r="AG13" s="32"/>
      <c r="AH13" s="333"/>
      <c r="AI13" s="333"/>
      <c r="AJ13" s="333"/>
      <c r="AK13" s="333"/>
      <c r="AL13" s="333"/>
      <c r="AM13" s="333"/>
      <c r="AN13" s="333"/>
      <c r="AO13" s="333"/>
      <c r="AP13" s="333"/>
      <c r="AQ13" s="333"/>
      <c r="AR13" s="333"/>
      <c r="AS13" s="333"/>
      <c r="AT13" s="333"/>
      <c r="AU13" s="333"/>
      <c r="AV13" s="333"/>
      <c r="AW13" s="333"/>
      <c r="AX13" s="333"/>
      <c r="AY13" s="334"/>
      <c r="AZ13" s="334"/>
      <c r="BA13" s="334"/>
      <c r="BB13" s="334"/>
      <c r="BC13" s="334"/>
      <c r="BD13" s="334"/>
      <c r="BE13" s="334"/>
      <c r="BF13" s="334"/>
      <c r="BG13" s="334"/>
      <c r="BH13" s="334"/>
      <c r="BI13" s="334"/>
      <c r="BJ13" s="334"/>
      <c r="BK13" s="334"/>
    </row>
    <row r="14" spans="1:63" ht="18" customHeight="1">
      <c r="A14" s="232"/>
      <c r="B14" s="297" t="s">
        <v>89</v>
      </c>
      <c r="C14" s="75"/>
      <c r="D14" s="300" t="s">
        <v>83</v>
      </c>
      <c r="E14" s="303" t="s">
        <v>84</v>
      </c>
      <c r="F14" s="75"/>
      <c r="G14" s="361">
        <v>22426</v>
      </c>
      <c r="H14" s="251">
        <v>17861</v>
      </c>
      <c r="I14" s="251">
        <v>18877</v>
      </c>
      <c r="J14" s="251">
        <v>19265</v>
      </c>
      <c r="K14" s="251">
        <v>19467</v>
      </c>
      <c r="L14" s="362">
        <v>97896</v>
      </c>
      <c r="M14" s="251"/>
      <c r="N14" s="369">
        <v>20443</v>
      </c>
      <c r="O14" s="377">
        <v>21843</v>
      </c>
      <c r="P14" s="370">
        <v>42286</v>
      </c>
      <c r="Q14" s="251"/>
      <c r="R14" s="375">
        <v>140182</v>
      </c>
      <c r="S14" s="84"/>
      <c r="T14" s="321">
        <v>54.7047461368653</v>
      </c>
      <c r="U14" s="237">
        <v>2.75572431250719</v>
      </c>
      <c r="V14" s="237">
        <v>3.41295058617289</v>
      </c>
      <c r="W14" s="237">
        <v>4.60444154856925</v>
      </c>
      <c r="X14" s="237">
        <v>9.90853658536585</v>
      </c>
      <c r="Y14" s="322">
        <v>13.4881348465702</v>
      </c>
      <c r="Z14" s="237"/>
      <c r="AA14" s="313">
        <v>5.6485788113695</v>
      </c>
      <c r="AB14" s="327">
        <v>-5.40060632308358</v>
      </c>
      <c r="AC14" s="314">
        <v>-0.362865221489161</v>
      </c>
      <c r="AD14" s="237"/>
      <c r="AE14" s="325">
        <v>8.92067660701937</v>
      </c>
      <c r="AG14" s="32"/>
      <c r="AH14" s="333"/>
      <c r="AI14" s="333"/>
      <c r="AJ14" s="333"/>
      <c r="AK14" s="333"/>
      <c r="AL14" s="333"/>
      <c r="AM14" s="333"/>
      <c r="AN14" s="333"/>
      <c r="AO14" s="333"/>
      <c r="AP14" s="333"/>
      <c r="AQ14" s="333"/>
      <c r="AR14" s="333"/>
      <c r="AS14" s="333"/>
      <c r="AT14" s="333"/>
      <c r="AU14" s="333"/>
      <c r="AV14" s="333"/>
      <c r="AW14" s="333"/>
      <c r="AX14" s="333"/>
      <c r="AY14" s="334"/>
      <c r="AZ14" s="334"/>
      <c r="BA14" s="334"/>
      <c r="BB14" s="334"/>
      <c r="BC14" s="334"/>
      <c r="BD14" s="334"/>
      <c r="BE14" s="334"/>
      <c r="BF14" s="334"/>
      <c r="BG14" s="334"/>
      <c r="BH14" s="334"/>
      <c r="BI14" s="334"/>
      <c r="BJ14" s="334"/>
      <c r="BK14" s="334"/>
    </row>
    <row r="15" spans="1:63" ht="18" customHeight="1">
      <c r="A15" s="232"/>
      <c r="B15" s="297" t="s">
        <v>90</v>
      </c>
      <c r="C15" s="75"/>
      <c r="D15" s="300" t="s">
        <v>83</v>
      </c>
      <c r="E15" s="303" t="s">
        <v>84</v>
      </c>
      <c r="F15" s="75"/>
      <c r="G15" s="361">
        <v>73388</v>
      </c>
      <c r="H15" s="251">
        <v>51924</v>
      </c>
      <c r="I15" s="251">
        <v>49811</v>
      </c>
      <c r="J15" s="251">
        <v>50770</v>
      </c>
      <c r="K15" s="251">
        <v>51984</v>
      </c>
      <c r="L15" s="362">
        <v>277877</v>
      </c>
      <c r="M15" s="251"/>
      <c r="N15" s="369">
        <v>57253</v>
      </c>
      <c r="O15" s="377">
        <v>61690</v>
      </c>
      <c r="P15" s="370">
        <v>118943</v>
      </c>
      <c r="Q15" s="251"/>
      <c r="R15" s="375">
        <v>396820</v>
      </c>
      <c r="S15" s="84"/>
      <c r="T15" s="321">
        <v>3.91809801617082</v>
      </c>
      <c r="U15" s="237">
        <v>-37.0877456563355</v>
      </c>
      <c r="V15" s="237">
        <v>-43.024958250406</v>
      </c>
      <c r="W15" s="237">
        <v>-42.1595880422894</v>
      </c>
      <c r="X15" s="237">
        <v>-38.6814820057326</v>
      </c>
      <c r="Y15" s="322">
        <v>-32.7392565124148</v>
      </c>
      <c r="Z15" s="237"/>
      <c r="AA15" s="313">
        <v>-35.4626717617485</v>
      </c>
      <c r="AB15" s="327">
        <v>-35.8918402128278</v>
      </c>
      <c r="AC15" s="314">
        <v>-35.6859755273303</v>
      </c>
      <c r="AD15" s="237"/>
      <c r="AE15" s="325">
        <v>-33.6504618985913</v>
      </c>
      <c r="AG15" s="32"/>
      <c r="AH15" s="333"/>
      <c r="AI15" s="333"/>
      <c r="AJ15" s="333"/>
      <c r="AK15" s="333"/>
      <c r="AL15" s="333"/>
      <c r="AM15" s="333"/>
      <c r="AN15" s="333"/>
      <c r="AO15" s="333"/>
      <c r="AP15" s="333"/>
      <c r="AQ15" s="333"/>
      <c r="AR15" s="333"/>
      <c r="AS15" s="333"/>
      <c r="AT15" s="333"/>
      <c r="AU15" s="333"/>
      <c r="AV15" s="333"/>
      <c r="AW15" s="333"/>
      <c r="AX15" s="333"/>
      <c r="AY15" s="334"/>
      <c r="AZ15" s="334"/>
      <c r="BA15" s="334"/>
      <c r="BB15" s="334"/>
      <c r="BC15" s="334"/>
      <c r="BD15" s="334"/>
      <c r="BE15" s="334"/>
      <c r="BF15" s="334"/>
      <c r="BG15" s="334"/>
      <c r="BH15" s="334"/>
      <c r="BI15" s="334"/>
      <c r="BJ15" s="334"/>
      <c r="BK15" s="334"/>
    </row>
    <row r="16" spans="1:63" ht="18" customHeight="1">
      <c r="A16" s="232"/>
      <c r="B16" s="297" t="s">
        <v>91</v>
      </c>
      <c r="C16" s="75"/>
      <c r="D16" s="300" t="s">
        <v>83</v>
      </c>
      <c r="E16" s="303" t="s">
        <v>84</v>
      </c>
      <c r="F16" s="75"/>
      <c r="G16" s="361">
        <v>12846</v>
      </c>
      <c r="H16" s="251">
        <v>9330</v>
      </c>
      <c r="I16" s="251">
        <v>11419</v>
      </c>
      <c r="J16" s="251">
        <v>11125</v>
      </c>
      <c r="K16" s="251">
        <v>10463</v>
      </c>
      <c r="L16" s="362">
        <v>55183</v>
      </c>
      <c r="M16" s="251"/>
      <c r="N16" s="369">
        <v>9860</v>
      </c>
      <c r="O16" s="377">
        <v>9791</v>
      </c>
      <c r="P16" s="370">
        <v>19651</v>
      </c>
      <c r="Q16" s="251"/>
      <c r="R16" s="375">
        <v>74834</v>
      </c>
      <c r="S16" s="84"/>
      <c r="T16" s="321">
        <v>37.1410270097149</v>
      </c>
      <c r="U16" s="237">
        <v>-21.9246861924686</v>
      </c>
      <c r="V16" s="237">
        <v>-10.0866141732283</v>
      </c>
      <c r="W16" s="237">
        <v>-12.8749314746652</v>
      </c>
      <c r="X16" s="237">
        <v>-13.7641143987472</v>
      </c>
      <c r="Y16" s="322">
        <v>-6.3409087051715</v>
      </c>
      <c r="Z16" s="237"/>
      <c r="AA16" s="313">
        <v>-19.6544980443285</v>
      </c>
      <c r="AB16" s="327">
        <v>-27.4525785417901</v>
      </c>
      <c r="AC16" s="314">
        <v>-23.7387457311393</v>
      </c>
      <c r="AD16" s="237"/>
      <c r="AE16" s="325">
        <v>-11.6346074367966</v>
      </c>
      <c r="AG16" s="32"/>
      <c r="AH16" s="333"/>
      <c r="AI16" s="333"/>
      <c r="AJ16" s="333"/>
      <c r="AK16" s="333"/>
      <c r="AL16" s="333"/>
      <c r="AM16" s="333"/>
      <c r="AN16" s="333"/>
      <c r="AO16" s="333"/>
      <c r="AP16" s="333"/>
      <c r="AQ16" s="333"/>
      <c r="AR16" s="333"/>
      <c r="AS16" s="333"/>
      <c r="AT16" s="333"/>
      <c r="AU16" s="333"/>
      <c r="AV16" s="333"/>
      <c r="AW16" s="333"/>
      <c r="AX16" s="333"/>
      <c r="AY16" s="334"/>
      <c r="AZ16" s="334"/>
      <c r="BA16" s="334"/>
      <c r="BB16" s="334"/>
      <c r="BC16" s="334"/>
      <c r="BD16" s="334"/>
      <c r="BE16" s="334"/>
      <c r="BF16" s="334"/>
      <c r="BG16" s="334"/>
      <c r="BH16" s="334"/>
      <c r="BI16" s="334"/>
      <c r="BJ16" s="334"/>
      <c r="BK16" s="334"/>
    </row>
    <row r="17" spans="2:63" ht="18" customHeight="1">
      <c r="B17" s="297" t="s">
        <v>92</v>
      </c>
      <c r="C17" s="75"/>
      <c r="D17" s="300" t="s">
        <v>83</v>
      </c>
      <c r="E17" s="303" t="s">
        <v>84</v>
      </c>
      <c r="F17" s="75"/>
      <c r="G17" s="361">
        <v>37314</v>
      </c>
      <c r="H17" s="251">
        <v>21159</v>
      </c>
      <c r="I17" s="251">
        <v>19971</v>
      </c>
      <c r="J17" s="251">
        <v>20340</v>
      </c>
      <c r="K17" s="251">
        <v>20962</v>
      </c>
      <c r="L17" s="362">
        <v>119746</v>
      </c>
      <c r="M17" s="251"/>
      <c r="N17" s="369">
        <v>25591</v>
      </c>
      <c r="O17" s="377">
        <v>28914</v>
      </c>
      <c r="P17" s="370">
        <v>54505</v>
      </c>
      <c r="Q17" s="251"/>
      <c r="R17" s="375">
        <v>174251</v>
      </c>
      <c r="S17" s="84"/>
      <c r="T17" s="321">
        <v>9.19785783266512</v>
      </c>
      <c r="U17" s="237">
        <v>-50.6161602016524</v>
      </c>
      <c r="V17" s="237">
        <v>-57.0829930803283</v>
      </c>
      <c r="W17" s="237">
        <v>-56.725245734224</v>
      </c>
      <c r="X17" s="237">
        <v>-51.7981972038263</v>
      </c>
      <c r="Y17" s="322">
        <v>-44.0546437364803</v>
      </c>
      <c r="Z17" s="237"/>
      <c r="AA17" s="313">
        <v>-46.0992459665529</v>
      </c>
      <c r="AB17" s="327">
        <v>-43.9107662463627</v>
      </c>
      <c r="AC17" s="314">
        <v>-44.9600113099325</v>
      </c>
      <c r="AD17" s="237"/>
      <c r="AE17" s="325">
        <v>-44.3410238637488</v>
      </c>
      <c r="AG17" s="32"/>
      <c r="AH17" s="333"/>
      <c r="AI17" s="333"/>
      <c r="AJ17" s="333"/>
      <c r="AK17" s="333"/>
      <c r="AL17" s="333"/>
      <c r="AM17" s="333"/>
      <c r="AN17" s="333"/>
      <c r="AO17" s="333"/>
      <c r="AP17" s="333"/>
      <c r="AQ17" s="333"/>
      <c r="AR17" s="333"/>
      <c r="AS17" s="333"/>
      <c r="AT17" s="333"/>
      <c r="AU17" s="333"/>
      <c r="AV17" s="333"/>
      <c r="AW17" s="333"/>
      <c r="AX17" s="333"/>
      <c r="AY17" s="334"/>
      <c r="AZ17" s="334"/>
      <c r="BA17" s="334"/>
      <c r="BB17" s="334"/>
      <c r="BC17" s="334"/>
      <c r="BD17" s="334"/>
      <c r="BE17" s="334"/>
      <c r="BF17" s="334"/>
      <c r="BG17" s="334"/>
      <c r="BH17" s="334"/>
      <c r="BI17" s="334"/>
      <c r="BJ17" s="334"/>
      <c r="BK17" s="334"/>
    </row>
    <row r="18" spans="1:63" ht="18" customHeight="1">
      <c r="A18" s="232"/>
      <c r="B18" s="297" t="s">
        <v>93</v>
      </c>
      <c r="C18" s="75"/>
      <c r="D18" s="300" t="s">
        <v>83</v>
      </c>
      <c r="E18" s="303" t="s">
        <v>84</v>
      </c>
      <c r="F18" s="75"/>
      <c r="G18" s="361">
        <v>7425</v>
      </c>
      <c r="H18" s="251">
        <v>5535</v>
      </c>
      <c r="I18" s="251">
        <v>7541</v>
      </c>
      <c r="J18" s="251">
        <v>7760</v>
      </c>
      <c r="K18" s="251">
        <v>7425</v>
      </c>
      <c r="L18" s="362">
        <v>35686</v>
      </c>
      <c r="M18" s="251"/>
      <c r="N18" s="369">
        <v>7107</v>
      </c>
      <c r="O18" s="377">
        <v>7155</v>
      </c>
      <c r="P18" s="370">
        <v>14262</v>
      </c>
      <c r="Q18" s="251"/>
      <c r="R18" s="375">
        <v>49948</v>
      </c>
      <c r="S18" s="84"/>
      <c r="T18" s="321">
        <v>24.6014431951669</v>
      </c>
      <c r="U18" s="237">
        <v>-22.3702664796633</v>
      </c>
      <c r="V18" s="237">
        <v>0.265922084829145</v>
      </c>
      <c r="W18" s="237">
        <v>3.41151385927505</v>
      </c>
      <c r="X18" s="237">
        <v>2.13204951856946</v>
      </c>
      <c r="Y18" s="322">
        <v>0.853493104227899</v>
      </c>
      <c r="Z18" s="237"/>
      <c r="AA18" s="313">
        <v>3.51004951937081</v>
      </c>
      <c r="AB18" s="327">
        <v>-2.03997809419496</v>
      </c>
      <c r="AC18" s="314">
        <v>0.649258997882851</v>
      </c>
      <c r="AD18" s="237"/>
      <c r="AE18" s="325">
        <v>0.795092222625822</v>
      </c>
      <c r="AG18" s="32"/>
      <c r="AH18" s="333"/>
      <c r="AI18" s="333"/>
      <c r="AJ18" s="333"/>
      <c r="AK18" s="333"/>
      <c r="AL18" s="333"/>
      <c r="AM18" s="333"/>
      <c r="AN18" s="333"/>
      <c r="AO18" s="333"/>
      <c r="AP18" s="333"/>
      <c r="AQ18" s="333"/>
      <c r="AR18" s="333"/>
      <c r="AS18" s="333"/>
      <c r="AT18" s="333"/>
      <c r="AU18" s="333"/>
      <c r="AV18" s="333"/>
      <c r="AW18" s="333"/>
      <c r="AX18" s="333"/>
      <c r="AY18" s="334"/>
      <c r="AZ18" s="334"/>
      <c r="BA18" s="334"/>
      <c r="BB18" s="334"/>
      <c r="BC18" s="334"/>
      <c r="BD18" s="334"/>
      <c r="BE18" s="334"/>
      <c r="BF18" s="334"/>
      <c r="BG18" s="334"/>
      <c r="BH18" s="334"/>
      <c r="BI18" s="334"/>
      <c r="BJ18" s="334"/>
      <c r="BK18" s="334"/>
    </row>
    <row r="19" spans="1:63" ht="18" customHeight="1">
      <c r="A19" s="232"/>
      <c r="B19" s="297" t="s">
        <v>94</v>
      </c>
      <c r="C19" s="75"/>
      <c r="D19" s="300" t="s">
        <v>83</v>
      </c>
      <c r="E19" s="303" t="s">
        <v>84</v>
      </c>
      <c r="F19" s="75"/>
      <c r="G19" s="361">
        <v>53463</v>
      </c>
      <c r="H19" s="251">
        <v>27876</v>
      </c>
      <c r="I19" s="251">
        <v>26969</v>
      </c>
      <c r="J19" s="251">
        <v>28052</v>
      </c>
      <c r="K19" s="251">
        <v>30216</v>
      </c>
      <c r="L19" s="362">
        <v>166576</v>
      </c>
      <c r="M19" s="251"/>
      <c r="N19" s="369">
        <v>39532</v>
      </c>
      <c r="O19" s="377">
        <v>45577</v>
      </c>
      <c r="P19" s="370">
        <v>85109</v>
      </c>
      <c r="Q19" s="251"/>
      <c r="R19" s="375">
        <v>251685</v>
      </c>
      <c r="S19" s="84"/>
      <c r="T19" s="321">
        <v>21.1378982190601</v>
      </c>
      <c r="U19" s="237">
        <v>-45.5546875</v>
      </c>
      <c r="V19" s="237">
        <v>-49.325441563322</v>
      </c>
      <c r="W19" s="237">
        <v>-43.7700449005772</v>
      </c>
      <c r="X19" s="237">
        <v>-36.6075736913878</v>
      </c>
      <c r="Y19" s="322">
        <v>-32.3156188162059</v>
      </c>
      <c r="Z19" s="237"/>
      <c r="AA19" s="313">
        <v>-22.0260754649993</v>
      </c>
      <c r="AB19" s="327">
        <v>-18.5426794395195</v>
      </c>
      <c r="AC19" s="314">
        <v>-20.1985916681512</v>
      </c>
      <c r="AD19" s="237"/>
      <c r="AE19" s="325">
        <v>-28.6522205024407</v>
      </c>
      <c r="AG19" s="32"/>
      <c r="AH19" s="333"/>
      <c r="AI19" s="333"/>
      <c r="AJ19" s="333"/>
      <c r="AK19" s="333"/>
      <c r="AL19" s="333"/>
      <c r="AM19" s="333"/>
      <c r="AN19" s="333"/>
      <c r="AO19" s="333"/>
      <c r="AP19" s="333"/>
      <c r="AQ19" s="333"/>
      <c r="AR19" s="333"/>
      <c r="AS19" s="333"/>
      <c r="AT19" s="333"/>
      <c r="AU19" s="333"/>
      <c r="AV19" s="333"/>
      <c r="AW19" s="333"/>
      <c r="AX19" s="333"/>
      <c r="AY19" s="334"/>
      <c r="AZ19" s="334"/>
      <c r="BA19" s="334"/>
      <c r="BB19" s="334"/>
      <c r="BC19" s="334"/>
      <c r="BD19" s="334"/>
      <c r="BE19" s="334"/>
      <c r="BF19" s="334"/>
      <c r="BG19" s="334"/>
      <c r="BH19" s="334"/>
      <c r="BI19" s="334"/>
      <c r="BJ19" s="334"/>
      <c r="BK19" s="334"/>
    </row>
    <row r="20" spans="1:63" ht="18" customHeight="1">
      <c r="A20" s="232"/>
      <c r="B20" s="298" t="s">
        <v>95</v>
      </c>
      <c r="C20" s="75"/>
      <c r="D20" s="301" t="s">
        <v>83</v>
      </c>
      <c r="E20" s="304" t="s">
        <v>84</v>
      </c>
      <c r="F20" s="75"/>
      <c r="G20" s="363">
        <v>61268</v>
      </c>
      <c r="H20" s="364">
        <v>46669</v>
      </c>
      <c r="I20" s="364">
        <v>47352</v>
      </c>
      <c r="J20" s="364">
        <v>46788</v>
      </c>
      <c r="K20" s="364">
        <v>46608</v>
      </c>
      <c r="L20" s="365">
        <v>248685</v>
      </c>
      <c r="M20" s="251"/>
      <c r="N20" s="371">
        <v>46717</v>
      </c>
      <c r="O20" s="372">
        <v>48714</v>
      </c>
      <c r="P20" s="373">
        <v>95431</v>
      </c>
      <c r="Q20" s="251"/>
      <c r="R20" s="376">
        <v>344116</v>
      </c>
      <c r="S20" s="84"/>
      <c r="T20" s="269">
        <v>-28.9267319381931</v>
      </c>
      <c r="U20" s="323">
        <v>-55.8718962158891</v>
      </c>
      <c r="V20" s="323">
        <v>-56.3825279563751</v>
      </c>
      <c r="W20" s="323">
        <v>-56.6255678131083</v>
      </c>
      <c r="X20" s="323">
        <v>-52.2811041035301</v>
      </c>
      <c r="Y20" s="324">
        <v>-50.8591764710531</v>
      </c>
      <c r="Z20" s="237"/>
      <c r="AA20" s="315">
        <v>-49.0300689534782</v>
      </c>
      <c r="AB20" s="316">
        <v>-50.0107748668534</v>
      </c>
      <c r="AC20" s="317">
        <v>-49.5354432722561</v>
      </c>
      <c r="AD20" s="237"/>
      <c r="AE20" s="326">
        <v>-50.4990858364344</v>
      </c>
      <c r="AG20" s="32"/>
      <c r="AH20" s="333"/>
      <c r="AI20" s="333"/>
      <c r="AJ20" s="333"/>
      <c r="AK20" s="333"/>
      <c r="AL20" s="333"/>
      <c r="AM20" s="333"/>
      <c r="AN20" s="333"/>
      <c r="AO20" s="333"/>
      <c r="AP20" s="333"/>
      <c r="AQ20" s="333"/>
      <c r="AR20" s="333"/>
      <c r="AS20" s="333"/>
      <c r="AT20" s="333"/>
      <c r="AU20" s="333"/>
      <c r="AV20" s="333"/>
      <c r="AW20" s="333"/>
      <c r="AX20" s="333"/>
      <c r="AY20" s="334"/>
      <c r="AZ20" s="334"/>
      <c r="BA20" s="334"/>
      <c r="BB20" s="334"/>
      <c r="BC20" s="334"/>
      <c r="BD20" s="334"/>
      <c r="BE20" s="334"/>
      <c r="BF20" s="334"/>
      <c r="BG20" s="334"/>
      <c r="BH20" s="334"/>
      <c r="BI20" s="334"/>
      <c r="BJ20" s="334"/>
      <c r="BK20" s="334"/>
    </row>
    <row r="21" spans="1:63" ht="18" customHeight="1">
      <c r="A21" s="232"/>
      <c r="B21" s="75"/>
      <c r="C21" s="75"/>
      <c r="D21" s="238"/>
      <c r="E21" s="239"/>
      <c r="F21" s="75"/>
      <c r="G21" s="251"/>
      <c r="H21" s="251"/>
      <c r="I21" s="251"/>
      <c r="J21" s="251"/>
      <c r="K21" s="251"/>
      <c r="L21" s="251"/>
      <c r="M21" s="251"/>
      <c r="N21" s="251"/>
      <c r="O21" s="251"/>
      <c r="P21" s="251"/>
      <c r="Q21" s="251"/>
      <c r="R21" s="251"/>
      <c r="S21" s="84"/>
      <c r="T21" s="237"/>
      <c r="U21" s="237"/>
      <c r="V21" s="237"/>
      <c r="W21" s="237"/>
      <c r="X21" s="237"/>
      <c r="Y21" s="237"/>
      <c r="Z21" s="237"/>
      <c r="AA21" s="237"/>
      <c r="AB21" s="237"/>
      <c r="AC21" s="237"/>
      <c r="AD21" s="237"/>
      <c r="AE21" s="237"/>
      <c r="AG21" s="32"/>
      <c r="AH21" s="333"/>
      <c r="AI21" s="333"/>
      <c r="AJ21" s="333"/>
      <c r="AK21" s="333"/>
      <c r="AL21" s="333"/>
      <c r="AM21" s="333"/>
      <c r="AN21" s="333"/>
      <c r="AO21" s="333"/>
      <c r="AP21" s="333"/>
      <c r="AQ21" s="333"/>
      <c r="AR21" s="333"/>
      <c r="AS21" s="333"/>
      <c r="AT21" s="333"/>
      <c r="AU21" s="333"/>
      <c r="AV21" s="333"/>
      <c r="AW21" s="333"/>
      <c r="AX21" s="333"/>
      <c r="AY21" s="334"/>
      <c r="AZ21" s="334"/>
      <c r="BA21" s="334"/>
      <c r="BB21" s="334"/>
      <c r="BC21" s="334"/>
      <c r="BD21" s="334"/>
      <c r="BE21" s="334"/>
      <c r="BF21" s="334"/>
      <c r="BG21" s="334"/>
      <c r="BH21" s="334"/>
      <c r="BI21" s="334"/>
      <c r="BJ21" s="334"/>
      <c r="BK21" s="334"/>
    </row>
    <row r="22" spans="1:63" ht="18" customHeight="1">
      <c r="A22" s="232"/>
      <c r="B22" s="75"/>
      <c r="C22" s="75"/>
      <c r="D22" s="238"/>
      <c r="E22" s="239"/>
      <c r="F22" s="75"/>
      <c r="G22" s="251"/>
      <c r="H22" s="251"/>
      <c r="I22" s="251"/>
      <c r="J22" s="251"/>
      <c r="K22" s="251"/>
      <c r="L22" s="251"/>
      <c r="M22" s="251"/>
      <c r="N22" s="251"/>
      <c r="O22" s="251"/>
      <c r="P22" s="251"/>
      <c r="Q22" s="251"/>
      <c r="R22" s="251"/>
      <c r="S22" s="84"/>
      <c r="T22" s="237"/>
      <c r="U22" s="237"/>
      <c r="V22" s="237"/>
      <c r="W22" s="237"/>
      <c r="X22" s="237"/>
      <c r="Y22" s="237"/>
      <c r="Z22" s="237"/>
      <c r="AA22" s="237"/>
      <c r="AB22" s="237"/>
      <c r="AC22" s="237"/>
      <c r="AD22" s="237"/>
      <c r="AE22" s="237"/>
      <c r="AG22" s="32"/>
      <c r="AH22" s="333"/>
      <c r="AI22" s="333"/>
      <c r="AJ22" s="333"/>
      <c r="AK22" s="333"/>
      <c r="AL22" s="333"/>
      <c r="AM22" s="333"/>
      <c r="AN22" s="333"/>
      <c r="AO22" s="333"/>
      <c r="AP22" s="333"/>
      <c r="AQ22" s="333"/>
      <c r="AR22" s="333"/>
      <c r="AS22" s="333"/>
      <c r="AT22" s="333"/>
      <c r="AU22" s="333"/>
      <c r="AV22" s="333"/>
      <c r="AW22" s="333"/>
      <c r="AX22" s="333"/>
      <c r="AY22" s="334"/>
      <c r="AZ22" s="334"/>
      <c r="BA22" s="334"/>
      <c r="BB22" s="334"/>
      <c r="BC22" s="334"/>
      <c r="BD22" s="334"/>
      <c r="BE22" s="334"/>
      <c r="BF22" s="334"/>
      <c r="BG22" s="334"/>
      <c r="BH22" s="334"/>
      <c r="BI22" s="334"/>
      <c r="BJ22" s="334"/>
      <c r="BK22" s="334"/>
    </row>
    <row r="23" spans="1:63" ht="18" customHeight="1">
      <c r="A23" s="232"/>
      <c r="B23" s="75"/>
      <c r="C23" s="75"/>
      <c r="D23" s="238"/>
      <c r="E23" s="239"/>
      <c r="F23" s="75"/>
      <c r="G23" s="251"/>
      <c r="H23" s="251"/>
      <c r="I23" s="251"/>
      <c r="J23" s="251"/>
      <c r="K23" s="251"/>
      <c r="L23" s="251"/>
      <c r="M23" s="251"/>
      <c r="N23" s="251"/>
      <c r="O23" s="251"/>
      <c r="P23" s="251"/>
      <c r="Q23" s="251"/>
      <c r="R23" s="251"/>
      <c r="S23" s="84"/>
      <c r="T23" s="237"/>
      <c r="U23" s="237"/>
      <c r="V23" s="237"/>
      <c r="W23" s="237"/>
      <c r="X23" s="237"/>
      <c r="Y23" s="237"/>
      <c r="Z23" s="237"/>
      <c r="AA23" s="237"/>
      <c r="AB23" s="237"/>
      <c r="AC23" s="237"/>
      <c r="AD23" s="237"/>
      <c r="AE23" s="237"/>
      <c r="AG23" s="32"/>
      <c r="AH23" s="333"/>
      <c r="AI23" s="333"/>
      <c r="AJ23" s="333"/>
      <c r="AK23" s="333"/>
      <c r="AL23" s="333"/>
      <c r="AM23" s="333"/>
      <c r="AN23" s="333"/>
      <c r="AO23" s="333"/>
      <c r="AP23" s="333"/>
      <c r="AQ23" s="333"/>
      <c r="AR23" s="333"/>
      <c r="AS23" s="333"/>
      <c r="AT23" s="333"/>
      <c r="AU23" s="333"/>
      <c r="AV23" s="333"/>
      <c r="AW23" s="333"/>
      <c r="AX23" s="333"/>
      <c r="AY23" s="334"/>
      <c r="AZ23" s="334"/>
      <c r="BA23" s="334"/>
      <c r="BB23" s="334"/>
      <c r="BC23" s="334"/>
      <c r="BD23" s="334"/>
      <c r="BE23" s="334"/>
      <c r="BF23" s="334"/>
      <c r="BG23" s="334"/>
      <c r="BH23" s="334"/>
      <c r="BI23" s="334"/>
      <c r="BJ23" s="334"/>
      <c r="BK23" s="334"/>
    </row>
    <row r="24" spans="2:63" ht="18" customHeight="1">
      <c r="B24" s="330"/>
      <c r="C24" s="75"/>
      <c r="D24" s="252"/>
      <c r="E24" s="230"/>
      <c r="F24" s="134"/>
      <c r="G24" s="251"/>
      <c r="H24" s="251"/>
      <c r="I24" s="251"/>
      <c r="J24" s="251"/>
      <c r="K24" s="251"/>
      <c r="L24" s="251"/>
      <c r="M24" s="251"/>
      <c r="N24" s="251"/>
      <c r="O24" s="251"/>
      <c r="P24" s="251"/>
      <c r="Q24" s="251"/>
      <c r="R24" s="251"/>
      <c r="S24" s="84"/>
      <c r="T24" s="237"/>
      <c r="U24" s="237"/>
      <c r="V24" s="237"/>
      <c r="W24" s="237"/>
      <c r="X24" s="237"/>
      <c r="Y24" s="237"/>
      <c r="Z24" s="237"/>
      <c r="AA24" s="237"/>
      <c r="AB24" s="237"/>
      <c r="AC24" s="237"/>
      <c r="AD24" s="237"/>
      <c r="AE24" s="237"/>
      <c r="AG24" s="32"/>
      <c r="AH24" s="333"/>
      <c r="AI24" s="333"/>
      <c r="AJ24" s="333"/>
      <c r="AK24" s="333"/>
      <c r="AL24" s="333"/>
      <c r="AM24" s="333"/>
      <c r="AN24" s="333"/>
      <c r="AO24" s="333"/>
      <c r="AP24" s="333"/>
      <c r="AQ24" s="333"/>
      <c r="AR24" s="333"/>
      <c r="AS24" s="333"/>
      <c r="AT24" s="333"/>
      <c r="AU24" s="333"/>
      <c r="AV24" s="333"/>
      <c r="AW24" s="333"/>
      <c r="AX24" s="333"/>
      <c r="AY24" s="334"/>
      <c r="AZ24" s="334"/>
      <c r="BA24" s="334"/>
      <c r="BB24" s="334"/>
      <c r="BC24" s="334"/>
      <c r="BD24" s="334"/>
      <c r="BE24" s="334"/>
      <c r="BF24" s="334"/>
      <c r="BG24" s="334"/>
      <c r="BH24" s="334"/>
      <c r="BI24" s="334"/>
      <c r="BJ24" s="334"/>
      <c r="BK24" s="334"/>
    </row>
    <row r="25" spans="2:63" ht="18" customHeight="1">
      <c r="B25" s="75"/>
      <c r="C25" s="75"/>
      <c r="D25" s="252"/>
      <c r="E25" s="230"/>
      <c r="F25" s="75"/>
      <c r="G25" s="251"/>
      <c r="H25" s="251"/>
      <c r="I25" s="251"/>
      <c r="J25" s="251"/>
      <c r="K25" s="251"/>
      <c r="L25" s="251"/>
      <c r="M25" s="251"/>
      <c r="N25" s="251"/>
      <c r="O25" s="251"/>
      <c r="P25" s="251"/>
      <c r="Q25" s="251"/>
      <c r="R25" s="251"/>
      <c r="S25" s="84"/>
      <c r="T25" s="237"/>
      <c r="U25" s="237"/>
      <c r="V25" s="237"/>
      <c r="W25" s="237"/>
      <c r="X25" s="237"/>
      <c r="Y25" s="237"/>
      <c r="Z25" s="237"/>
      <c r="AA25" s="237"/>
      <c r="AB25" s="237"/>
      <c r="AC25" s="237"/>
      <c r="AD25" s="237"/>
      <c r="AE25" s="237"/>
      <c r="AG25" s="32"/>
      <c r="AH25" s="333"/>
      <c r="AI25" s="333"/>
      <c r="AJ25" s="333"/>
      <c r="AK25" s="333"/>
      <c r="AL25" s="333"/>
      <c r="AM25" s="333"/>
      <c r="AN25" s="333"/>
      <c r="AO25" s="333"/>
      <c r="AP25" s="333"/>
      <c r="AQ25" s="333"/>
      <c r="AR25" s="333"/>
      <c r="AS25" s="333"/>
      <c r="AT25" s="333"/>
      <c r="AU25" s="333"/>
      <c r="AV25" s="333"/>
      <c r="AW25" s="333"/>
      <c r="AX25" s="333"/>
      <c r="AY25" s="334"/>
      <c r="AZ25" s="334"/>
      <c r="BA25" s="334"/>
      <c r="BB25" s="334"/>
      <c r="BC25" s="334"/>
      <c r="BD25" s="334"/>
      <c r="BE25" s="334"/>
      <c r="BF25" s="334"/>
      <c r="BG25" s="334"/>
      <c r="BH25" s="334"/>
      <c r="BI25" s="334"/>
      <c r="BJ25" s="334"/>
      <c r="BK25" s="334"/>
    </row>
    <row r="26" spans="3:63" ht="18" customHeight="1">
      <c r="C26" s="75"/>
      <c r="D26" s="252"/>
      <c r="E26" s="230"/>
      <c r="G26" s="251"/>
      <c r="H26" s="251"/>
      <c r="I26" s="251"/>
      <c r="J26" s="251"/>
      <c r="K26" s="251"/>
      <c r="L26" s="251"/>
      <c r="M26" s="251"/>
      <c r="N26" s="251"/>
      <c r="O26" s="251"/>
      <c r="P26" s="251"/>
      <c r="Q26" s="251"/>
      <c r="R26" s="251"/>
      <c r="T26" s="237"/>
      <c r="U26" s="237"/>
      <c r="V26" s="237"/>
      <c r="W26" s="237"/>
      <c r="X26" s="237"/>
      <c r="Y26" s="237"/>
      <c r="Z26" s="237"/>
      <c r="AA26" s="237"/>
      <c r="AB26" s="237"/>
      <c r="AC26" s="237"/>
      <c r="AD26" s="237"/>
      <c r="AE26" s="237"/>
      <c r="AG26" s="32"/>
      <c r="AH26" s="333"/>
      <c r="AI26" s="333"/>
      <c r="AJ26" s="333"/>
      <c r="AK26" s="333"/>
      <c r="AL26" s="333"/>
      <c r="AM26" s="333"/>
      <c r="AN26" s="333"/>
      <c r="AO26" s="333"/>
      <c r="AP26" s="333"/>
      <c r="AQ26" s="333"/>
      <c r="AR26" s="333"/>
      <c r="AS26" s="333"/>
      <c r="AT26" s="333"/>
      <c r="AU26" s="333"/>
      <c r="AV26" s="333"/>
      <c r="AW26" s="333"/>
      <c r="AX26" s="333"/>
      <c r="AY26" s="334"/>
      <c r="AZ26" s="334"/>
      <c r="BA26" s="334"/>
      <c r="BB26" s="334"/>
      <c r="BC26" s="334"/>
      <c r="BD26" s="334"/>
      <c r="BE26" s="334"/>
      <c r="BF26" s="334"/>
      <c r="BG26" s="334"/>
      <c r="BH26" s="334"/>
      <c r="BI26" s="334"/>
      <c r="BJ26" s="334"/>
      <c r="BK26" s="334"/>
    </row>
    <row r="27" spans="3:63" ht="15" customHeight="1">
      <c r="C27" s="75"/>
      <c r="D27" s="213" t="s">
        <v>72</v>
      </c>
      <c r="E27" s="214"/>
      <c r="G27" s="215" t="s">
        <v>116</v>
      </c>
      <c r="H27" s="216"/>
      <c r="I27" s="216"/>
      <c r="J27" s="216"/>
      <c r="K27" s="216"/>
      <c r="L27" s="216"/>
      <c r="M27" s="216"/>
      <c r="N27" s="216"/>
      <c r="O27" s="216"/>
      <c r="P27" s="216"/>
      <c r="Q27" s="216"/>
      <c r="R27" s="216"/>
      <c r="T27" s="215" t="s">
        <v>117</v>
      </c>
      <c r="U27" s="216"/>
      <c r="V27" s="216"/>
      <c r="W27" s="216"/>
      <c r="X27" s="216"/>
      <c r="Y27" s="216"/>
      <c r="Z27" s="216"/>
      <c r="AA27" s="216"/>
      <c r="AB27" s="216"/>
      <c r="AC27" s="216"/>
      <c r="AD27" s="216"/>
      <c r="AE27" s="216"/>
      <c r="AG27" s="32"/>
      <c r="AH27" s="333"/>
      <c r="AI27" s="333"/>
      <c r="AJ27" s="333"/>
      <c r="AK27" s="333"/>
      <c r="AL27" s="333"/>
      <c r="AM27" s="333"/>
      <c r="AN27" s="333"/>
      <c r="AO27" s="333"/>
      <c r="AP27" s="333"/>
      <c r="AQ27" s="333"/>
      <c r="AR27" s="333"/>
      <c r="AS27" s="333"/>
      <c r="AT27" s="333"/>
      <c r="AU27" s="333"/>
      <c r="AV27" s="333"/>
      <c r="AW27" s="333"/>
      <c r="AX27" s="333"/>
      <c r="AY27" s="334"/>
      <c r="AZ27" s="334"/>
      <c r="BA27" s="334"/>
      <c r="BB27" s="334"/>
      <c r="BC27" s="334"/>
      <c r="BD27" s="334"/>
      <c r="BE27" s="334"/>
      <c r="BF27" s="334"/>
      <c r="BG27" s="334"/>
      <c r="BH27" s="334"/>
      <c r="BI27" s="334"/>
      <c r="BJ27" s="334"/>
      <c r="BK27" s="334"/>
    </row>
    <row r="28" spans="1:63" ht="18" customHeight="1">
      <c r="A28" s="217"/>
      <c r="B28" s="328"/>
      <c r="C28" s="75"/>
      <c r="D28" s="218" t="s">
        <v>75</v>
      </c>
      <c r="E28" s="219" t="s">
        <v>76</v>
      </c>
      <c r="F28" s="220"/>
      <c r="G28" s="221" t="s">
        <v>12</v>
      </c>
      <c r="H28" s="222" t="s">
        <v>13</v>
      </c>
      <c r="I28" s="222" t="s">
        <v>77</v>
      </c>
      <c r="J28" s="222" t="s">
        <v>15</v>
      </c>
      <c r="K28" s="222" t="s">
        <v>78</v>
      </c>
      <c r="L28" s="223" t="s">
        <v>79</v>
      </c>
      <c r="M28" s="220"/>
      <c r="N28" s="221" t="s">
        <v>17</v>
      </c>
      <c r="O28" s="222" t="s">
        <v>18</v>
      </c>
      <c r="P28" s="223" t="s">
        <v>80</v>
      </c>
      <c r="Q28" s="207"/>
      <c r="R28" s="224" t="s">
        <v>81</v>
      </c>
      <c r="S28" s="207"/>
      <c r="T28" s="221" t="s">
        <v>12</v>
      </c>
      <c r="U28" s="222" t="s">
        <v>13</v>
      </c>
      <c r="V28" s="222" t="s">
        <v>77</v>
      </c>
      <c r="W28" s="222" t="s">
        <v>15</v>
      </c>
      <c r="X28" s="222" t="s">
        <v>78</v>
      </c>
      <c r="Y28" s="223" t="s">
        <v>79</v>
      </c>
      <c r="Z28" s="207"/>
      <c r="AA28" s="221" t="s">
        <v>17</v>
      </c>
      <c r="AB28" s="222" t="s">
        <v>18</v>
      </c>
      <c r="AC28" s="223" t="s">
        <v>80</v>
      </c>
      <c r="AD28" s="63"/>
      <c r="AE28" s="225" t="s">
        <v>81</v>
      </c>
      <c r="AG28" s="32"/>
      <c r="AH28" s="333"/>
      <c r="AI28" s="333"/>
      <c r="AJ28" s="333"/>
      <c r="AK28" s="333"/>
      <c r="AL28" s="333"/>
      <c r="AM28" s="333"/>
      <c r="AN28" s="333"/>
      <c r="AO28" s="333"/>
      <c r="AP28" s="333"/>
      <c r="AQ28" s="333"/>
      <c r="AR28" s="333"/>
      <c r="AS28" s="333"/>
      <c r="AT28" s="333"/>
      <c r="AU28" s="333"/>
      <c r="AV28" s="333"/>
      <c r="AW28" s="333"/>
      <c r="AX28" s="333"/>
      <c r="AY28" s="334"/>
      <c r="AZ28" s="334"/>
      <c r="BA28" s="334"/>
      <c r="BB28" s="334"/>
      <c r="BC28" s="334"/>
      <c r="BD28" s="334"/>
      <c r="BE28" s="334"/>
      <c r="BF28" s="334"/>
      <c r="BG28" s="334"/>
      <c r="BH28" s="334"/>
      <c r="BI28" s="334"/>
      <c r="BJ28" s="334"/>
      <c r="BK28" s="334"/>
    </row>
    <row r="29" spans="1:63" ht="18" customHeight="1">
      <c r="A29" s="217"/>
      <c r="B29" s="328"/>
      <c r="C29" s="75"/>
      <c r="D29" s="226"/>
      <c r="E29" s="227"/>
      <c r="F29" s="220"/>
      <c r="G29" s="290"/>
      <c r="H29" s="291"/>
      <c r="I29" s="291"/>
      <c r="J29" s="291"/>
      <c r="K29" s="291"/>
      <c r="L29" s="292"/>
      <c r="M29" s="220"/>
      <c r="N29" s="290"/>
      <c r="O29" s="291"/>
      <c r="P29" s="292"/>
      <c r="Q29" s="207"/>
      <c r="R29" s="293"/>
      <c r="S29" s="207"/>
      <c r="T29" s="290"/>
      <c r="U29" s="291"/>
      <c r="V29" s="291"/>
      <c r="W29" s="291"/>
      <c r="X29" s="291"/>
      <c r="Y29" s="292"/>
      <c r="Z29" s="207"/>
      <c r="AA29" s="290"/>
      <c r="AB29" s="291"/>
      <c r="AC29" s="292"/>
      <c r="AD29" s="63"/>
      <c r="AE29" s="294"/>
      <c r="AG29" s="32"/>
      <c r="AH29" s="333"/>
      <c r="AI29" s="333"/>
      <c r="AJ29" s="333"/>
      <c r="AK29" s="333"/>
      <c r="AL29" s="333"/>
      <c r="AM29" s="333"/>
      <c r="AN29" s="333"/>
      <c r="AO29" s="333"/>
      <c r="AP29" s="333"/>
      <c r="AQ29" s="333"/>
      <c r="AR29" s="333"/>
      <c r="AS29" s="333"/>
      <c r="AT29" s="333"/>
      <c r="AU29" s="333"/>
      <c r="AV29" s="333"/>
      <c r="AW29" s="333"/>
      <c r="AX29" s="333"/>
      <c r="AY29" s="334"/>
      <c r="AZ29" s="334"/>
      <c r="BA29" s="334"/>
      <c r="BB29" s="334"/>
      <c r="BC29" s="334"/>
      <c r="BD29" s="334"/>
      <c r="BE29" s="334"/>
      <c r="BF29" s="334"/>
      <c r="BG29" s="334"/>
      <c r="BH29" s="334"/>
      <c r="BI29" s="334"/>
      <c r="BJ29" s="334"/>
      <c r="BK29" s="334"/>
    </row>
    <row r="30" spans="1:63" ht="5.25" customHeight="1">
      <c r="A30" s="228"/>
      <c r="B30" s="329"/>
      <c r="C30" s="75"/>
      <c r="D30" s="75"/>
      <c r="E30" s="239"/>
      <c r="F30" s="162"/>
      <c r="G30" s="231"/>
      <c r="H30" s="231"/>
      <c r="I30" s="231"/>
      <c r="J30" s="231"/>
      <c r="K30" s="231"/>
      <c r="L30" s="231"/>
      <c r="M30" s="162"/>
      <c r="N30" s="231"/>
      <c r="O30" s="231"/>
      <c r="P30" s="231"/>
      <c r="Q30" s="162"/>
      <c r="R30" s="231"/>
      <c r="S30" s="162"/>
      <c r="T30" s="231"/>
      <c r="U30" s="231"/>
      <c r="V30" s="231"/>
      <c r="W30" s="231"/>
      <c r="X30" s="231"/>
      <c r="Y30" s="231"/>
      <c r="Z30" s="162"/>
      <c r="AA30" s="231"/>
      <c r="AB30" s="231"/>
      <c r="AC30" s="231"/>
      <c r="AD30" s="162"/>
      <c r="AE30" s="231"/>
      <c r="AF30" s="162"/>
      <c r="AG30" s="32"/>
      <c r="AH30" s="333"/>
      <c r="AI30" s="333"/>
      <c r="AJ30" s="333"/>
      <c r="AK30" s="333"/>
      <c r="AL30" s="333"/>
      <c r="AM30" s="333"/>
      <c r="AN30" s="333"/>
      <c r="AO30" s="333"/>
      <c r="AP30" s="333"/>
      <c r="AQ30" s="333"/>
      <c r="AR30" s="333"/>
      <c r="AS30" s="333"/>
      <c r="AT30" s="333"/>
      <c r="AU30" s="333"/>
      <c r="AV30" s="333"/>
      <c r="AW30" s="333"/>
      <c r="AX30" s="333"/>
      <c r="AY30" s="334"/>
      <c r="AZ30" s="334"/>
      <c r="BA30" s="334"/>
      <c r="BB30" s="334"/>
      <c r="BC30" s="334"/>
      <c r="BD30" s="334"/>
      <c r="BE30" s="334"/>
      <c r="BF30" s="334"/>
      <c r="BG30" s="334"/>
      <c r="BH30" s="334"/>
      <c r="BI30" s="334"/>
      <c r="BJ30" s="334"/>
      <c r="BK30" s="334"/>
    </row>
    <row r="31" spans="1:63" ht="18" customHeight="1">
      <c r="A31" s="232"/>
      <c r="B31" s="295" t="s">
        <v>82</v>
      </c>
      <c r="C31" s="75"/>
      <c r="D31" s="299" t="s">
        <v>83</v>
      </c>
      <c r="E31" s="302" t="s">
        <v>84</v>
      </c>
      <c r="F31" s="78"/>
      <c r="G31" s="358">
        <v>102953</v>
      </c>
      <c r="H31" s="359">
        <v>89306</v>
      </c>
      <c r="I31" s="359">
        <v>93451</v>
      </c>
      <c r="J31" s="359">
        <v>96108</v>
      </c>
      <c r="K31" s="359">
        <v>99296</v>
      </c>
      <c r="L31" s="360">
        <v>481114</v>
      </c>
      <c r="M31" s="250"/>
      <c r="N31" s="366">
        <v>114244</v>
      </c>
      <c r="O31" s="367">
        <v>133075</v>
      </c>
      <c r="P31" s="368">
        <v>247319</v>
      </c>
      <c r="Q31" s="250"/>
      <c r="R31" s="374">
        <v>728433</v>
      </c>
      <c r="S31" s="85"/>
      <c r="T31" s="113">
        <v>-9.84851138353765</v>
      </c>
      <c r="U31" s="114">
        <v>-16.2099021419926</v>
      </c>
      <c r="V31" s="114">
        <v>-20.069281101655</v>
      </c>
      <c r="W31" s="114">
        <v>-19.5876806198177</v>
      </c>
      <c r="X31" s="114">
        <v>-14.9047031399972</v>
      </c>
      <c r="Y31" s="119">
        <v>-16.1683553898293</v>
      </c>
      <c r="Z31" s="234"/>
      <c r="AA31" s="310">
        <v>-11.6305693069306</v>
      </c>
      <c r="AB31" s="311">
        <v>-11.730565136641</v>
      </c>
      <c r="AC31" s="312">
        <v>-11.6844022282531</v>
      </c>
      <c r="AD31" s="234"/>
      <c r="AE31" s="318">
        <v>-14.697902089713</v>
      </c>
      <c r="AG31" s="32"/>
      <c r="AH31" s="333"/>
      <c r="AI31" s="333"/>
      <c r="AJ31" s="333"/>
      <c r="AK31" s="333"/>
      <c r="AL31" s="333"/>
      <c r="AM31" s="333"/>
      <c r="AN31" s="333"/>
      <c r="AO31" s="333"/>
      <c r="AP31" s="333"/>
      <c r="AQ31" s="333"/>
      <c r="AR31" s="333"/>
      <c r="AS31" s="333"/>
      <c r="AT31" s="333"/>
      <c r="AU31" s="333"/>
      <c r="AV31" s="333"/>
      <c r="AW31" s="333"/>
      <c r="AX31" s="333"/>
      <c r="AY31" s="334"/>
      <c r="AZ31" s="334"/>
      <c r="BA31" s="334"/>
      <c r="BB31" s="334"/>
      <c r="BC31" s="334"/>
      <c r="BD31" s="334"/>
      <c r="BE31" s="334"/>
      <c r="BF31" s="334"/>
      <c r="BG31" s="334"/>
      <c r="BH31" s="334"/>
      <c r="BI31" s="334"/>
      <c r="BJ31" s="334"/>
      <c r="BK31" s="334"/>
    </row>
    <row r="32" spans="2:63" ht="18" customHeight="1">
      <c r="B32" s="296" t="s">
        <v>85</v>
      </c>
      <c r="C32" s="75"/>
      <c r="D32" s="300" t="s">
        <v>83</v>
      </c>
      <c r="E32" s="303" t="s">
        <v>84</v>
      </c>
      <c r="F32" s="75"/>
      <c r="G32" s="361">
        <v>104183</v>
      </c>
      <c r="H32" s="251">
        <v>112355</v>
      </c>
      <c r="I32" s="251">
        <v>119210</v>
      </c>
      <c r="J32" s="251">
        <v>120653</v>
      </c>
      <c r="K32" s="251">
        <v>116518</v>
      </c>
      <c r="L32" s="362">
        <v>572919</v>
      </c>
      <c r="M32" s="251"/>
      <c r="N32" s="369">
        <v>114735</v>
      </c>
      <c r="O32" s="377">
        <v>122722</v>
      </c>
      <c r="P32" s="370">
        <v>237457</v>
      </c>
      <c r="Q32" s="251"/>
      <c r="R32" s="375">
        <v>810376</v>
      </c>
      <c r="S32" s="84"/>
      <c r="T32" s="321">
        <v>9.54639131897711</v>
      </c>
      <c r="U32" s="237">
        <v>4.78628652434645</v>
      </c>
      <c r="V32" s="237">
        <v>-1.11321255557767</v>
      </c>
      <c r="W32" s="237">
        <v>-0.0480486451110503</v>
      </c>
      <c r="X32" s="237">
        <v>3.82072529626659</v>
      </c>
      <c r="Y32" s="322">
        <v>3.07635565470835</v>
      </c>
      <c r="Z32" s="237"/>
      <c r="AA32" s="313">
        <v>-0.755138052729914</v>
      </c>
      <c r="AB32" s="327">
        <v>-5.62967633782671</v>
      </c>
      <c r="AC32" s="314">
        <v>-3.33562655963134</v>
      </c>
      <c r="AD32" s="237"/>
      <c r="AE32" s="325">
        <v>1.11108199797622</v>
      </c>
      <c r="AG32" s="32"/>
      <c r="AH32" s="333"/>
      <c r="AI32" s="333"/>
      <c r="AJ32" s="333"/>
      <c r="AK32" s="333"/>
      <c r="AL32" s="333"/>
      <c r="AM32" s="333"/>
      <c r="AN32" s="333"/>
      <c r="AO32" s="333"/>
      <c r="AP32" s="333"/>
      <c r="AQ32" s="333"/>
      <c r="AR32" s="333"/>
      <c r="AS32" s="333"/>
      <c r="AT32" s="333"/>
      <c r="AU32" s="333"/>
      <c r="AV32" s="333"/>
      <c r="AW32" s="333"/>
      <c r="AX32" s="333"/>
      <c r="AY32" s="334"/>
      <c r="AZ32" s="334"/>
      <c r="BA32" s="334"/>
      <c r="BB32" s="334"/>
      <c r="BC32" s="334"/>
      <c r="BD32" s="334"/>
      <c r="BE32" s="334"/>
      <c r="BF32" s="334"/>
      <c r="BG32" s="334"/>
      <c r="BH32" s="334"/>
      <c r="BI32" s="334"/>
      <c r="BJ32" s="334"/>
      <c r="BK32" s="334"/>
    </row>
    <row r="33" spans="1:63" ht="18" customHeight="1">
      <c r="A33" s="232"/>
      <c r="B33" s="297" t="s">
        <v>86</v>
      </c>
      <c r="C33" s="75"/>
      <c r="D33" s="300" t="s">
        <v>83</v>
      </c>
      <c r="E33" s="303" t="s">
        <v>84</v>
      </c>
      <c r="F33" s="75"/>
      <c r="G33" s="361">
        <v>41162</v>
      </c>
      <c r="H33" s="251">
        <v>39607</v>
      </c>
      <c r="I33" s="251">
        <v>40427</v>
      </c>
      <c r="J33" s="251">
        <v>40231</v>
      </c>
      <c r="K33" s="251">
        <v>40789</v>
      </c>
      <c r="L33" s="362">
        <v>202216</v>
      </c>
      <c r="M33" s="251"/>
      <c r="N33" s="369">
        <v>46017</v>
      </c>
      <c r="O33" s="377">
        <v>54346</v>
      </c>
      <c r="P33" s="370">
        <v>100363</v>
      </c>
      <c r="Q33" s="251"/>
      <c r="R33" s="375">
        <v>302579</v>
      </c>
      <c r="S33" s="84"/>
      <c r="T33" s="321">
        <v>-13.0429271590332</v>
      </c>
      <c r="U33" s="237">
        <v>-6.28667423812227</v>
      </c>
      <c r="V33" s="237">
        <v>-12.0674279499728</v>
      </c>
      <c r="W33" s="237">
        <v>-15.5041690294667</v>
      </c>
      <c r="X33" s="237">
        <v>-14.8597311513734</v>
      </c>
      <c r="Y33" s="322">
        <v>-12.4969709557932</v>
      </c>
      <c r="Z33" s="237"/>
      <c r="AA33" s="313">
        <v>-18.3023825586762</v>
      </c>
      <c r="AB33" s="327">
        <v>-20.2096577645314</v>
      </c>
      <c r="AC33" s="314">
        <v>-19.3463358968795</v>
      </c>
      <c r="AD33" s="237"/>
      <c r="AE33" s="325">
        <v>-14.8942573544509</v>
      </c>
      <c r="AG33" s="32"/>
      <c r="AH33" s="333"/>
      <c r="AI33" s="333"/>
      <c r="AJ33" s="333"/>
      <c r="AK33" s="333"/>
      <c r="AL33" s="333"/>
      <c r="AM33" s="333"/>
      <c r="AN33" s="333"/>
      <c r="AO33" s="333"/>
      <c r="AP33" s="333"/>
      <c r="AQ33" s="333"/>
      <c r="AR33" s="333"/>
      <c r="AS33" s="333"/>
      <c r="AT33" s="333"/>
      <c r="AU33" s="333"/>
      <c r="AV33" s="333"/>
      <c r="AW33" s="333"/>
      <c r="AX33" s="333"/>
      <c r="AY33" s="334"/>
      <c r="AZ33" s="334"/>
      <c r="BA33" s="334"/>
      <c r="BB33" s="334"/>
      <c r="BC33" s="334"/>
      <c r="BD33" s="334"/>
      <c r="BE33" s="334"/>
      <c r="BF33" s="334"/>
      <c r="BG33" s="334"/>
      <c r="BH33" s="334"/>
      <c r="BI33" s="334"/>
      <c r="BJ33" s="334"/>
      <c r="BK33" s="334"/>
    </row>
    <row r="34" spans="1:63" ht="18" customHeight="1">
      <c r="A34" s="232"/>
      <c r="B34" s="297" t="s">
        <v>87</v>
      </c>
      <c r="C34" s="75"/>
      <c r="D34" s="300" t="s">
        <v>83</v>
      </c>
      <c r="E34" s="303" t="s">
        <v>84</v>
      </c>
      <c r="F34" s="75"/>
      <c r="G34" s="361">
        <v>49711</v>
      </c>
      <c r="H34" s="251">
        <v>50494</v>
      </c>
      <c r="I34" s="251">
        <v>53165</v>
      </c>
      <c r="J34" s="251">
        <v>56137</v>
      </c>
      <c r="K34" s="251">
        <v>53867</v>
      </c>
      <c r="L34" s="362">
        <v>263374</v>
      </c>
      <c r="M34" s="251"/>
      <c r="N34" s="369">
        <v>54972</v>
      </c>
      <c r="O34" s="377">
        <v>59898</v>
      </c>
      <c r="P34" s="370">
        <v>114870</v>
      </c>
      <c r="Q34" s="251"/>
      <c r="R34" s="375">
        <v>378244</v>
      </c>
      <c r="S34" s="84"/>
      <c r="T34" s="321">
        <v>-4.41846603472475</v>
      </c>
      <c r="U34" s="237">
        <v>-13.4635818337617</v>
      </c>
      <c r="V34" s="237">
        <v>-18.5747323602836</v>
      </c>
      <c r="W34" s="237">
        <v>-15.6316691214043</v>
      </c>
      <c r="X34" s="237">
        <v>-13.4680567380443</v>
      </c>
      <c r="Y34" s="322">
        <v>-13.4893132002588</v>
      </c>
      <c r="Z34" s="237"/>
      <c r="AA34" s="313">
        <v>-15.2882437242845</v>
      </c>
      <c r="AB34" s="327">
        <v>-17.4446971263179</v>
      </c>
      <c r="AC34" s="314">
        <v>-16.4265758686921</v>
      </c>
      <c r="AD34" s="237"/>
      <c r="AE34" s="325">
        <v>-14.4029382944585</v>
      </c>
      <c r="AG34" s="32"/>
      <c r="AH34" s="333"/>
      <c r="AI34" s="333"/>
      <c r="AJ34" s="333"/>
      <c r="AK34" s="333"/>
      <c r="AL34" s="333"/>
      <c r="AM34" s="333"/>
      <c r="AN34" s="333"/>
      <c r="AO34" s="333"/>
      <c r="AP34" s="333"/>
      <c r="AQ34" s="333"/>
      <c r="AR34" s="333"/>
      <c r="AS34" s="333"/>
      <c r="AT34" s="333"/>
      <c r="AU34" s="333"/>
      <c r="AV34" s="333"/>
      <c r="AW34" s="333"/>
      <c r="AX34" s="333"/>
      <c r="AY34" s="334"/>
      <c r="AZ34" s="334"/>
      <c r="BA34" s="334"/>
      <c r="BB34" s="334"/>
      <c r="BC34" s="334"/>
      <c r="BD34" s="334"/>
      <c r="BE34" s="334"/>
      <c r="BF34" s="334"/>
      <c r="BG34" s="334"/>
      <c r="BH34" s="334"/>
      <c r="BI34" s="334"/>
      <c r="BJ34" s="334"/>
      <c r="BK34" s="334"/>
    </row>
    <row r="35" spans="1:63" ht="18" customHeight="1">
      <c r="A35" s="232"/>
      <c r="B35" s="297" t="s">
        <v>88</v>
      </c>
      <c r="C35" s="75"/>
      <c r="D35" s="300" t="s">
        <v>83</v>
      </c>
      <c r="E35" s="303" t="s">
        <v>84</v>
      </c>
      <c r="F35" s="75"/>
      <c r="G35" s="361">
        <v>33712</v>
      </c>
      <c r="H35" s="251">
        <v>31769</v>
      </c>
      <c r="I35" s="251">
        <v>32871</v>
      </c>
      <c r="J35" s="251">
        <v>33282</v>
      </c>
      <c r="K35" s="251">
        <v>33786</v>
      </c>
      <c r="L35" s="362">
        <v>165420</v>
      </c>
      <c r="M35" s="251"/>
      <c r="N35" s="369">
        <v>37914</v>
      </c>
      <c r="O35" s="377">
        <v>41888</v>
      </c>
      <c r="P35" s="370">
        <v>79802</v>
      </c>
      <c r="Q35" s="251"/>
      <c r="R35" s="375">
        <v>245222</v>
      </c>
      <c r="S35" s="84"/>
      <c r="T35" s="321">
        <v>-13.4879901457606</v>
      </c>
      <c r="U35" s="237">
        <v>-14.3069079923394</v>
      </c>
      <c r="V35" s="237">
        <v>-18.7588047749684</v>
      </c>
      <c r="W35" s="237">
        <v>-18.4963879025345</v>
      </c>
      <c r="X35" s="237">
        <v>-18.2550627858024</v>
      </c>
      <c r="Y35" s="322">
        <v>-16.7354581512875</v>
      </c>
      <c r="Z35" s="237"/>
      <c r="AA35" s="313">
        <v>-18.4030991068546</v>
      </c>
      <c r="AB35" s="327">
        <v>-17.1502600921695</v>
      </c>
      <c r="AC35" s="314">
        <v>-17.7502473614775</v>
      </c>
      <c r="AD35" s="237"/>
      <c r="AE35" s="325">
        <v>-17.0684360753757</v>
      </c>
      <c r="AG35" s="32"/>
      <c r="AH35" s="333"/>
      <c r="AI35" s="333"/>
      <c r="AJ35" s="333"/>
      <c r="AK35" s="333"/>
      <c r="AL35" s="333"/>
      <c r="AM35" s="333"/>
      <c r="AN35" s="333"/>
      <c r="AO35" s="333"/>
      <c r="AP35" s="333"/>
      <c r="AQ35" s="333"/>
      <c r="AR35" s="333"/>
      <c r="AS35" s="333"/>
      <c r="AT35" s="333"/>
      <c r="AU35" s="333"/>
      <c r="AV35" s="333"/>
      <c r="AW35" s="333"/>
      <c r="AX35" s="333"/>
      <c r="AY35" s="334"/>
      <c r="AZ35" s="334"/>
      <c r="BA35" s="334"/>
      <c r="BB35" s="334"/>
      <c r="BC35" s="334"/>
      <c r="BD35" s="334"/>
      <c r="BE35" s="334"/>
      <c r="BF35" s="334"/>
      <c r="BG35" s="334"/>
      <c r="BH35" s="334"/>
      <c r="BI35" s="334"/>
      <c r="BJ35" s="334"/>
      <c r="BK35" s="334"/>
    </row>
    <row r="36" spans="1:63" ht="18" customHeight="1">
      <c r="A36" s="232"/>
      <c r="B36" s="297" t="s">
        <v>89</v>
      </c>
      <c r="C36" s="75"/>
      <c r="D36" s="300" t="s">
        <v>83</v>
      </c>
      <c r="E36" s="303" t="s">
        <v>84</v>
      </c>
      <c r="F36" s="75"/>
      <c r="G36" s="361">
        <v>74860</v>
      </c>
      <c r="H36" s="251">
        <v>72802</v>
      </c>
      <c r="I36" s="251">
        <v>75452</v>
      </c>
      <c r="J36" s="251">
        <v>75591</v>
      </c>
      <c r="K36" s="251">
        <v>76032</v>
      </c>
      <c r="L36" s="362">
        <v>374737</v>
      </c>
      <c r="M36" s="251"/>
      <c r="N36" s="369">
        <v>80502</v>
      </c>
      <c r="O36" s="377">
        <v>86817</v>
      </c>
      <c r="P36" s="370">
        <v>167319</v>
      </c>
      <c r="Q36" s="251"/>
      <c r="R36" s="375">
        <v>542056</v>
      </c>
      <c r="S36" s="84"/>
      <c r="T36" s="321">
        <v>18.7989970482749</v>
      </c>
      <c r="U36" s="237">
        <v>12.7018282582782</v>
      </c>
      <c r="V36" s="237">
        <v>7.03777787235249</v>
      </c>
      <c r="W36" s="237">
        <v>4.53307150858075</v>
      </c>
      <c r="X36" s="237">
        <v>9.72378560914364</v>
      </c>
      <c r="Y36" s="322">
        <v>10.3111780965473</v>
      </c>
      <c r="Z36" s="237"/>
      <c r="AA36" s="313">
        <v>7.39614183943008</v>
      </c>
      <c r="AB36" s="327">
        <v>-0.0460527073235317</v>
      </c>
      <c r="AC36" s="314">
        <v>3.40141519636622</v>
      </c>
      <c r="AD36" s="237"/>
      <c r="AE36" s="325">
        <v>8.08176677487019</v>
      </c>
      <c r="AG36" s="32"/>
      <c r="AH36" s="333"/>
      <c r="AI36" s="333"/>
      <c r="AJ36" s="333"/>
      <c r="AK36" s="333"/>
      <c r="AL36" s="333"/>
      <c r="AM36" s="333"/>
      <c r="AN36" s="333"/>
      <c r="AO36" s="333"/>
      <c r="AP36" s="333"/>
      <c r="AQ36" s="333"/>
      <c r="AR36" s="333"/>
      <c r="AS36" s="333"/>
      <c r="AT36" s="333"/>
      <c r="AU36" s="333"/>
      <c r="AV36" s="333"/>
      <c r="AW36" s="333"/>
      <c r="AX36" s="333"/>
      <c r="AY36" s="334"/>
      <c r="AZ36" s="334"/>
      <c r="BA36" s="334"/>
      <c r="BB36" s="334"/>
      <c r="BC36" s="334"/>
      <c r="BD36" s="334"/>
      <c r="BE36" s="334"/>
      <c r="BF36" s="334"/>
      <c r="BG36" s="334"/>
      <c r="BH36" s="334"/>
      <c r="BI36" s="334"/>
      <c r="BJ36" s="334"/>
      <c r="BK36" s="334"/>
    </row>
    <row r="37" spans="1:63" ht="18" customHeight="1">
      <c r="A37" s="232"/>
      <c r="B37" s="297" t="s">
        <v>90</v>
      </c>
      <c r="C37" s="75"/>
      <c r="D37" s="300" t="s">
        <v>83</v>
      </c>
      <c r="E37" s="303" t="s">
        <v>84</v>
      </c>
      <c r="F37" s="75"/>
      <c r="G37" s="361">
        <v>222973</v>
      </c>
      <c r="H37" s="251">
        <v>197730</v>
      </c>
      <c r="I37" s="251">
        <v>199034</v>
      </c>
      <c r="J37" s="251">
        <v>201695</v>
      </c>
      <c r="K37" s="251">
        <v>207514</v>
      </c>
      <c r="L37" s="362">
        <v>1028946</v>
      </c>
      <c r="M37" s="251"/>
      <c r="N37" s="369">
        <v>236021</v>
      </c>
      <c r="O37" s="377">
        <v>264246</v>
      </c>
      <c r="P37" s="370">
        <v>500267</v>
      </c>
      <c r="Q37" s="251"/>
      <c r="R37" s="375">
        <v>1529213</v>
      </c>
      <c r="S37" s="84"/>
      <c r="T37" s="321">
        <v>-27.7063940575889</v>
      </c>
      <c r="U37" s="237">
        <v>-36.067434258388</v>
      </c>
      <c r="V37" s="237">
        <v>-40.2233881842727</v>
      </c>
      <c r="W37" s="237">
        <v>-40.529439689106</v>
      </c>
      <c r="X37" s="237">
        <v>-37.3880982050454</v>
      </c>
      <c r="Y37" s="322">
        <v>-36.5337465127195</v>
      </c>
      <c r="Z37" s="237"/>
      <c r="AA37" s="313">
        <v>-32.5802609140274</v>
      </c>
      <c r="AB37" s="327">
        <v>-30.4954167050251</v>
      </c>
      <c r="AC37" s="314">
        <v>-31.494860748608</v>
      </c>
      <c r="AD37" s="237"/>
      <c r="AE37" s="325">
        <v>-34.9689199837891</v>
      </c>
      <c r="AG37" s="32"/>
      <c r="AH37" s="333"/>
      <c r="AI37" s="333"/>
      <c r="AJ37" s="333"/>
      <c r="AK37" s="333"/>
      <c r="AL37" s="333"/>
      <c r="AM37" s="333"/>
      <c r="AN37" s="333"/>
      <c r="AO37" s="333"/>
      <c r="AP37" s="333"/>
      <c r="AQ37" s="333"/>
      <c r="AR37" s="333"/>
      <c r="AS37" s="333"/>
      <c r="AT37" s="333"/>
      <c r="AU37" s="333"/>
      <c r="AV37" s="333"/>
      <c r="AW37" s="333"/>
      <c r="AX37" s="333"/>
      <c r="AY37" s="334"/>
      <c r="AZ37" s="334"/>
      <c r="BA37" s="334"/>
      <c r="BB37" s="334"/>
      <c r="BC37" s="334"/>
      <c r="BD37" s="334"/>
      <c r="BE37" s="334"/>
      <c r="BF37" s="334"/>
      <c r="BG37" s="334"/>
      <c r="BH37" s="334"/>
      <c r="BI37" s="334"/>
      <c r="BJ37" s="334"/>
      <c r="BK37" s="334"/>
    </row>
    <row r="38" spans="1:63" ht="18" customHeight="1">
      <c r="A38" s="232"/>
      <c r="B38" s="297" t="s">
        <v>91</v>
      </c>
      <c r="C38" s="75"/>
      <c r="D38" s="300" t="s">
        <v>83</v>
      </c>
      <c r="E38" s="303" t="s">
        <v>84</v>
      </c>
      <c r="F38" s="75"/>
      <c r="G38" s="361">
        <v>41720</v>
      </c>
      <c r="H38" s="251">
        <v>40624</v>
      </c>
      <c r="I38" s="251">
        <v>43833</v>
      </c>
      <c r="J38" s="251">
        <v>43836</v>
      </c>
      <c r="K38" s="251">
        <v>43069</v>
      </c>
      <c r="L38" s="362">
        <v>213082</v>
      </c>
      <c r="M38" s="251"/>
      <c r="N38" s="369">
        <v>43533</v>
      </c>
      <c r="O38" s="377">
        <v>46606</v>
      </c>
      <c r="P38" s="370">
        <v>90139</v>
      </c>
      <c r="Q38" s="251"/>
      <c r="R38" s="375">
        <v>303221</v>
      </c>
      <c r="S38" s="84"/>
      <c r="T38" s="321">
        <v>2.0772675001835</v>
      </c>
      <c r="U38" s="237">
        <v>-2.37900706493007</v>
      </c>
      <c r="V38" s="237">
        <v>-4.59264741092222</v>
      </c>
      <c r="W38" s="237">
        <v>-6.1026025489986</v>
      </c>
      <c r="X38" s="237">
        <v>-5.7509245683524</v>
      </c>
      <c r="Y38" s="322">
        <v>-3.49984149268601</v>
      </c>
      <c r="Z38" s="237"/>
      <c r="AA38" s="313">
        <v>-7.83350623504753</v>
      </c>
      <c r="AB38" s="327">
        <v>-12.4276587748966</v>
      </c>
      <c r="AC38" s="314">
        <v>-10.2674882781002</v>
      </c>
      <c r="AD38" s="237"/>
      <c r="AE38" s="325">
        <v>-5.61595950980971</v>
      </c>
      <c r="AG38" s="32"/>
      <c r="AH38" s="333"/>
      <c r="AI38" s="333"/>
      <c r="AJ38" s="333"/>
      <c r="AK38" s="333"/>
      <c r="AL38" s="333"/>
      <c r="AM38" s="333"/>
      <c r="AN38" s="333"/>
      <c r="AO38" s="333"/>
      <c r="AP38" s="333"/>
      <c r="AQ38" s="333"/>
      <c r="AR38" s="333"/>
      <c r="AS38" s="333"/>
      <c r="AT38" s="333"/>
      <c r="AU38" s="333"/>
      <c r="AV38" s="333"/>
      <c r="AW38" s="333"/>
      <c r="AX38" s="333"/>
      <c r="AY38" s="334"/>
      <c r="AZ38" s="334"/>
      <c r="BA38" s="334"/>
      <c r="BB38" s="334"/>
      <c r="BC38" s="334"/>
      <c r="BD38" s="334"/>
      <c r="BE38" s="334"/>
      <c r="BF38" s="334"/>
      <c r="BG38" s="334"/>
      <c r="BH38" s="334"/>
      <c r="BI38" s="334"/>
      <c r="BJ38" s="334"/>
      <c r="BK38" s="334"/>
    </row>
    <row r="39" spans="2:63" ht="18" customHeight="1">
      <c r="B39" s="297" t="s">
        <v>92</v>
      </c>
      <c r="C39" s="75"/>
      <c r="D39" s="300" t="s">
        <v>83</v>
      </c>
      <c r="E39" s="303" t="s">
        <v>84</v>
      </c>
      <c r="F39" s="75"/>
      <c r="G39" s="361">
        <v>98577</v>
      </c>
      <c r="H39" s="251">
        <v>80109</v>
      </c>
      <c r="I39" s="251">
        <v>80553</v>
      </c>
      <c r="J39" s="251">
        <v>81485</v>
      </c>
      <c r="K39" s="251">
        <v>85253</v>
      </c>
      <c r="L39" s="362">
        <v>425977</v>
      </c>
      <c r="M39" s="251"/>
      <c r="N39" s="369">
        <v>106624</v>
      </c>
      <c r="O39" s="377">
        <v>127008</v>
      </c>
      <c r="P39" s="370">
        <v>233632</v>
      </c>
      <c r="Q39" s="251"/>
      <c r="R39" s="375">
        <v>659609</v>
      </c>
      <c r="S39" s="84"/>
      <c r="T39" s="321">
        <v>-37.2248968363136</v>
      </c>
      <c r="U39" s="237">
        <v>-46.6810875569902</v>
      </c>
      <c r="V39" s="237">
        <v>-51.0563059368221</v>
      </c>
      <c r="W39" s="237">
        <v>-51.269323924289</v>
      </c>
      <c r="X39" s="237">
        <v>-47.4752017743823</v>
      </c>
      <c r="Y39" s="322">
        <v>-46.8448997672779</v>
      </c>
      <c r="Z39" s="237"/>
      <c r="AA39" s="313">
        <v>-42.6663296965655</v>
      </c>
      <c r="AB39" s="327">
        <v>-37.9170780826872</v>
      </c>
      <c r="AC39" s="314">
        <v>-40.1785691424123</v>
      </c>
      <c r="AD39" s="237"/>
      <c r="AE39" s="325">
        <v>-44.6606104029249</v>
      </c>
      <c r="AG39" s="32"/>
      <c r="AH39" s="333"/>
      <c r="AI39" s="333"/>
      <c r="AJ39" s="333"/>
      <c r="AK39" s="333"/>
      <c r="AL39" s="333"/>
      <c r="AM39" s="333"/>
      <c r="AN39" s="333"/>
      <c r="AO39" s="333"/>
      <c r="AP39" s="333"/>
      <c r="AQ39" s="333"/>
      <c r="AR39" s="333"/>
      <c r="AS39" s="333"/>
      <c r="AT39" s="333"/>
      <c r="AU39" s="333"/>
      <c r="AV39" s="333"/>
      <c r="AW39" s="333"/>
      <c r="AX39" s="333"/>
      <c r="AY39" s="334"/>
      <c r="AZ39" s="334"/>
      <c r="BA39" s="334"/>
      <c r="BB39" s="334"/>
      <c r="BC39" s="334"/>
      <c r="BD39" s="334"/>
      <c r="BE39" s="334"/>
      <c r="BF39" s="334"/>
      <c r="BG39" s="334"/>
      <c r="BH39" s="334"/>
      <c r="BI39" s="334"/>
      <c r="BJ39" s="334"/>
      <c r="BK39" s="334"/>
    </row>
    <row r="40" spans="1:63" ht="18" customHeight="1">
      <c r="A40" s="232"/>
      <c r="B40" s="297" t="s">
        <v>93</v>
      </c>
      <c r="C40" s="75"/>
      <c r="D40" s="300" t="s">
        <v>83</v>
      </c>
      <c r="E40" s="303" t="s">
        <v>84</v>
      </c>
      <c r="F40" s="75"/>
      <c r="G40" s="361">
        <v>23936</v>
      </c>
      <c r="H40" s="251">
        <v>24379</v>
      </c>
      <c r="I40" s="251">
        <v>26665</v>
      </c>
      <c r="J40" s="251">
        <v>27332</v>
      </c>
      <c r="K40" s="251">
        <v>27178</v>
      </c>
      <c r="L40" s="362">
        <v>129490</v>
      </c>
      <c r="M40" s="251"/>
      <c r="N40" s="369">
        <v>27461</v>
      </c>
      <c r="O40" s="377">
        <v>28628</v>
      </c>
      <c r="P40" s="370">
        <v>56089</v>
      </c>
      <c r="Q40" s="251"/>
      <c r="R40" s="375">
        <v>185579</v>
      </c>
      <c r="S40" s="84"/>
      <c r="T40" s="321">
        <v>2.51841699503169</v>
      </c>
      <c r="U40" s="237">
        <v>1.08637060994319</v>
      </c>
      <c r="V40" s="237">
        <v>0.516435464414957</v>
      </c>
      <c r="W40" s="237">
        <v>-0.00365858120220978</v>
      </c>
      <c r="X40" s="237">
        <v>-2.01182578598211</v>
      </c>
      <c r="Y40" s="322">
        <v>0.331623560769242</v>
      </c>
      <c r="Z40" s="237"/>
      <c r="AA40" s="313">
        <v>0.277524192075953</v>
      </c>
      <c r="AB40" s="327">
        <v>-4.46506040178869</v>
      </c>
      <c r="AC40" s="314">
        <v>-2.20048473435511</v>
      </c>
      <c r="AD40" s="237"/>
      <c r="AE40" s="325">
        <v>-0.447393690354213</v>
      </c>
      <c r="AG40" s="32"/>
      <c r="AH40" s="333"/>
      <c r="AI40" s="333"/>
      <c r="AJ40" s="333"/>
      <c r="AK40" s="333"/>
      <c r="AL40" s="333"/>
      <c r="AM40" s="333"/>
      <c r="AN40" s="333"/>
      <c r="AO40" s="333"/>
      <c r="AP40" s="333"/>
      <c r="AQ40" s="333"/>
      <c r="AR40" s="333"/>
      <c r="AS40" s="333"/>
      <c r="AT40" s="333"/>
      <c r="AU40" s="333"/>
      <c r="AV40" s="333"/>
      <c r="AW40" s="333"/>
      <c r="AX40" s="333"/>
      <c r="AY40" s="334"/>
      <c r="AZ40" s="334"/>
      <c r="BA40" s="334"/>
      <c r="BB40" s="334"/>
      <c r="BC40" s="334"/>
      <c r="BD40" s="334"/>
      <c r="BE40" s="334"/>
      <c r="BF40" s="334"/>
      <c r="BG40" s="334"/>
      <c r="BH40" s="334"/>
      <c r="BI40" s="334"/>
      <c r="BJ40" s="334"/>
      <c r="BK40" s="334"/>
    </row>
    <row r="41" spans="1:63" ht="18" customHeight="1">
      <c r="A41" s="232"/>
      <c r="B41" s="297" t="s">
        <v>94</v>
      </c>
      <c r="C41" s="75"/>
      <c r="D41" s="300" t="s">
        <v>83</v>
      </c>
      <c r="E41" s="303" t="s">
        <v>84</v>
      </c>
      <c r="F41" s="75"/>
      <c r="G41" s="361">
        <v>139488</v>
      </c>
      <c r="H41" s="251">
        <v>109002</v>
      </c>
      <c r="I41" s="251">
        <v>108717</v>
      </c>
      <c r="J41" s="251">
        <v>112549</v>
      </c>
      <c r="K41" s="251">
        <v>124045</v>
      </c>
      <c r="L41" s="362">
        <v>593801</v>
      </c>
      <c r="M41" s="251"/>
      <c r="N41" s="369">
        <v>168763</v>
      </c>
      <c r="O41" s="377">
        <v>193391</v>
      </c>
      <c r="P41" s="370">
        <v>362154</v>
      </c>
      <c r="Q41" s="251"/>
      <c r="R41" s="375">
        <v>955955</v>
      </c>
      <c r="S41" s="84"/>
      <c r="T41" s="321">
        <v>-26.2682164887965</v>
      </c>
      <c r="U41" s="237">
        <v>-38.4687466483017</v>
      </c>
      <c r="V41" s="237">
        <v>-41.9727255744442</v>
      </c>
      <c r="W41" s="237">
        <v>-39.4099755053699</v>
      </c>
      <c r="X41" s="237">
        <v>-32.4023868559439</v>
      </c>
      <c r="Y41" s="322">
        <v>-35.6625028306067</v>
      </c>
      <c r="Z41" s="237"/>
      <c r="AA41" s="313">
        <v>-18.1290720069081</v>
      </c>
      <c r="AB41" s="327">
        <v>-15.3460947520015</v>
      </c>
      <c r="AC41" s="314">
        <v>-16.6661297522676</v>
      </c>
      <c r="AD41" s="237"/>
      <c r="AE41" s="325">
        <v>-29.5812465148074</v>
      </c>
      <c r="AG41" s="32"/>
      <c r="AH41" s="333"/>
      <c r="AI41" s="333"/>
      <c r="AJ41" s="333"/>
      <c r="AK41" s="333"/>
      <c r="AL41" s="333"/>
      <c r="AM41" s="333"/>
      <c r="AN41" s="333"/>
      <c r="AO41" s="333"/>
      <c r="AP41" s="333"/>
      <c r="AQ41" s="333"/>
      <c r="AR41" s="333"/>
      <c r="AS41" s="333"/>
      <c r="AT41" s="333"/>
      <c r="AU41" s="333"/>
      <c r="AV41" s="333"/>
      <c r="AW41" s="333"/>
      <c r="AX41" s="333"/>
      <c r="AY41" s="334"/>
      <c r="AZ41" s="334"/>
      <c r="BA41" s="334"/>
      <c r="BB41" s="334"/>
      <c r="BC41" s="334"/>
      <c r="BD41" s="334"/>
      <c r="BE41" s="334"/>
      <c r="BF41" s="334"/>
      <c r="BG41" s="334"/>
      <c r="BH41" s="334"/>
      <c r="BI41" s="334"/>
      <c r="BJ41" s="334"/>
      <c r="BK41" s="334"/>
    </row>
    <row r="42" spans="1:63" ht="18" customHeight="1">
      <c r="A42" s="232"/>
      <c r="B42" s="298" t="s">
        <v>95</v>
      </c>
      <c r="C42" s="75"/>
      <c r="D42" s="301" t="s">
        <v>83</v>
      </c>
      <c r="E42" s="304" t="s">
        <v>84</v>
      </c>
      <c r="F42" s="75"/>
      <c r="G42" s="363">
        <v>193217</v>
      </c>
      <c r="H42" s="364">
        <v>185551</v>
      </c>
      <c r="I42" s="364">
        <v>191508</v>
      </c>
      <c r="J42" s="364">
        <v>195000</v>
      </c>
      <c r="K42" s="364">
        <v>194179</v>
      </c>
      <c r="L42" s="365">
        <v>959455</v>
      </c>
      <c r="M42" s="251"/>
      <c r="N42" s="371">
        <v>199867</v>
      </c>
      <c r="O42" s="372">
        <v>217581</v>
      </c>
      <c r="P42" s="373">
        <v>417448</v>
      </c>
      <c r="Q42" s="251"/>
      <c r="R42" s="376">
        <v>1376903</v>
      </c>
      <c r="S42" s="84"/>
      <c r="T42" s="269">
        <v>-44.8602078119247</v>
      </c>
      <c r="U42" s="323">
        <v>-50.0437501850969</v>
      </c>
      <c r="V42" s="323">
        <v>-52.1056382938815</v>
      </c>
      <c r="W42" s="323">
        <v>-51.7159411677313</v>
      </c>
      <c r="X42" s="323">
        <v>-47.2720805070248</v>
      </c>
      <c r="Y42" s="324">
        <v>-49.3376089926133</v>
      </c>
      <c r="Z42" s="237"/>
      <c r="AA42" s="315">
        <v>-44.4795382068291</v>
      </c>
      <c r="AB42" s="316">
        <v>-44.8234500527468</v>
      </c>
      <c r="AC42" s="317">
        <v>-44.6593241100641</v>
      </c>
      <c r="AD42" s="237"/>
      <c r="AE42" s="326">
        <v>-48.0049997262234</v>
      </c>
      <c r="AG42" s="32"/>
      <c r="AH42" s="333"/>
      <c r="AI42" s="333"/>
      <c r="AJ42" s="333"/>
      <c r="AK42" s="333"/>
      <c r="AL42" s="333"/>
      <c r="AM42" s="333"/>
      <c r="AN42" s="333"/>
      <c r="AO42" s="333"/>
      <c r="AP42" s="333"/>
      <c r="AQ42" s="333"/>
      <c r="AR42" s="333"/>
      <c r="AS42" s="333"/>
      <c r="AT42" s="333"/>
      <c r="AU42" s="333"/>
      <c r="AV42" s="333"/>
      <c r="AW42" s="333"/>
      <c r="AX42" s="333"/>
      <c r="AY42" s="334"/>
      <c r="AZ42" s="334"/>
      <c r="BA42" s="334"/>
      <c r="BB42" s="334"/>
      <c r="BC42" s="334"/>
      <c r="BD42" s="334"/>
      <c r="BE42" s="334"/>
      <c r="BF42" s="334"/>
      <c r="BG42" s="334"/>
      <c r="BH42" s="334"/>
      <c r="BI42" s="334"/>
      <c r="BJ42" s="334"/>
      <c r="BK42" s="334"/>
    </row>
    <row r="43" spans="1:63" ht="18" customHeight="1">
      <c r="A43" s="232"/>
      <c r="B43" s="75"/>
      <c r="C43" s="75"/>
      <c r="D43" s="238"/>
      <c r="E43" s="239"/>
      <c r="F43" s="75"/>
      <c r="G43" s="251"/>
      <c r="H43" s="251"/>
      <c r="I43" s="251"/>
      <c r="J43" s="251"/>
      <c r="K43" s="251"/>
      <c r="L43" s="251"/>
      <c r="M43" s="251"/>
      <c r="N43" s="251"/>
      <c r="O43" s="251"/>
      <c r="P43" s="251"/>
      <c r="Q43" s="251"/>
      <c r="R43" s="251"/>
      <c r="S43" s="84"/>
      <c r="T43" s="237"/>
      <c r="U43" s="237"/>
      <c r="V43" s="237"/>
      <c r="W43" s="237"/>
      <c r="X43" s="237"/>
      <c r="Y43" s="237"/>
      <c r="Z43" s="237"/>
      <c r="AA43" s="237"/>
      <c r="AB43" s="237"/>
      <c r="AC43" s="237"/>
      <c r="AD43" s="237"/>
      <c r="AE43" s="237"/>
      <c r="AG43" s="32"/>
      <c r="AH43" s="333"/>
      <c r="AI43" s="333"/>
      <c r="AJ43" s="333"/>
      <c r="AK43" s="333"/>
      <c r="AL43" s="333"/>
      <c r="AM43" s="333"/>
      <c r="AN43" s="333"/>
      <c r="AO43" s="333"/>
      <c r="AP43" s="333"/>
      <c r="AQ43" s="333"/>
      <c r="AR43" s="333"/>
      <c r="AS43" s="333"/>
      <c r="AT43" s="333"/>
      <c r="AU43" s="333"/>
      <c r="AV43" s="333"/>
      <c r="AW43" s="333"/>
      <c r="AX43" s="333"/>
      <c r="AY43" s="334"/>
      <c r="AZ43" s="334"/>
      <c r="BA43" s="334"/>
      <c r="BB43" s="334"/>
      <c r="BC43" s="334"/>
      <c r="BD43" s="334"/>
      <c r="BE43" s="334"/>
      <c r="BF43" s="334"/>
      <c r="BG43" s="334"/>
      <c r="BH43" s="334"/>
      <c r="BI43" s="334"/>
      <c r="BJ43" s="334"/>
      <c r="BK43" s="334"/>
    </row>
    <row r="44" spans="1:63" ht="18" customHeight="1">
      <c r="A44" s="232"/>
      <c r="B44" s="75"/>
      <c r="C44" s="75"/>
      <c r="D44" s="238"/>
      <c r="E44" s="239"/>
      <c r="F44" s="75"/>
      <c r="G44" s="251"/>
      <c r="H44" s="251"/>
      <c r="I44" s="251"/>
      <c r="J44" s="251"/>
      <c r="K44" s="251"/>
      <c r="L44" s="251"/>
      <c r="M44" s="251"/>
      <c r="N44" s="251"/>
      <c r="O44" s="251"/>
      <c r="P44" s="251"/>
      <c r="Q44" s="251"/>
      <c r="R44" s="251"/>
      <c r="S44" s="84"/>
      <c r="T44" s="237"/>
      <c r="U44" s="237"/>
      <c r="V44" s="237"/>
      <c r="W44" s="237"/>
      <c r="X44" s="237"/>
      <c r="Y44" s="237"/>
      <c r="Z44" s="237"/>
      <c r="AA44" s="237"/>
      <c r="AB44" s="237"/>
      <c r="AC44" s="237"/>
      <c r="AD44" s="237"/>
      <c r="AE44" s="237"/>
      <c r="AG44" s="32"/>
      <c r="AH44" s="333"/>
      <c r="AI44" s="333"/>
      <c r="AJ44" s="333"/>
      <c r="AK44" s="333"/>
      <c r="AL44" s="333"/>
      <c r="AM44" s="333"/>
      <c r="AN44" s="333"/>
      <c r="AO44" s="333"/>
      <c r="AP44" s="333"/>
      <c r="AQ44" s="333"/>
      <c r="AR44" s="333"/>
      <c r="AS44" s="333"/>
      <c r="AT44" s="333"/>
      <c r="AU44" s="333"/>
      <c r="AV44" s="333"/>
      <c r="AW44" s="333"/>
      <c r="AX44" s="333"/>
      <c r="AY44" s="334"/>
      <c r="AZ44" s="334"/>
      <c r="BA44" s="334"/>
      <c r="BB44" s="334"/>
      <c r="BC44" s="334"/>
      <c r="BD44" s="334"/>
      <c r="BE44" s="334"/>
      <c r="BF44" s="334"/>
      <c r="BG44" s="334"/>
      <c r="BH44" s="334"/>
      <c r="BI44" s="334"/>
      <c r="BJ44" s="334"/>
      <c r="BK44" s="334"/>
    </row>
    <row r="45" spans="1:63" ht="18" customHeight="1">
      <c r="A45" s="232"/>
      <c r="B45" s="75"/>
      <c r="C45" s="75"/>
      <c r="D45" s="238"/>
      <c r="E45" s="239"/>
      <c r="F45" s="75"/>
      <c r="G45" s="251"/>
      <c r="H45" s="251"/>
      <c r="I45" s="251"/>
      <c r="J45" s="251"/>
      <c r="K45" s="251"/>
      <c r="L45" s="251"/>
      <c r="M45" s="251"/>
      <c r="N45" s="251"/>
      <c r="O45" s="251"/>
      <c r="P45" s="251"/>
      <c r="Q45" s="251"/>
      <c r="R45" s="251"/>
      <c r="S45" s="84"/>
      <c r="T45" s="237"/>
      <c r="U45" s="237"/>
      <c r="V45" s="237"/>
      <c r="W45" s="237"/>
      <c r="X45" s="237"/>
      <c r="Y45" s="237"/>
      <c r="Z45" s="237"/>
      <c r="AA45" s="237"/>
      <c r="AB45" s="237"/>
      <c r="AC45" s="237"/>
      <c r="AD45" s="237"/>
      <c r="AE45" s="237"/>
      <c r="AG45" s="32"/>
      <c r="AH45" s="333"/>
      <c r="AI45" s="333"/>
      <c r="AJ45" s="333"/>
      <c r="AK45" s="333"/>
      <c r="AL45" s="333"/>
      <c r="AM45" s="333"/>
      <c r="AN45" s="333"/>
      <c r="AO45" s="333"/>
      <c r="AP45" s="333"/>
      <c r="AQ45" s="333"/>
      <c r="AR45" s="333"/>
      <c r="AS45" s="333"/>
      <c r="AT45" s="333"/>
      <c r="AU45" s="333"/>
      <c r="AV45" s="333"/>
      <c r="AW45" s="333"/>
      <c r="AX45" s="333"/>
      <c r="AY45" s="334"/>
      <c r="AZ45" s="334"/>
      <c r="BA45" s="334"/>
      <c r="BB45" s="334"/>
      <c r="BC45" s="334"/>
      <c r="BD45" s="334"/>
      <c r="BE45" s="334"/>
      <c r="BF45" s="334"/>
      <c r="BG45" s="334"/>
      <c r="BH45" s="334"/>
      <c r="BI45" s="334"/>
      <c r="BJ45" s="334"/>
      <c r="BK45" s="334"/>
    </row>
    <row r="46" spans="2:63" ht="18" customHeight="1">
      <c r="B46" s="75"/>
      <c r="C46" s="75"/>
      <c r="D46" s="238"/>
      <c r="E46" s="239"/>
      <c r="F46" s="75"/>
      <c r="G46" s="251"/>
      <c r="H46" s="251"/>
      <c r="I46" s="251"/>
      <c r="J46" s="251"/>
      <c r="K46" s="251"/>
      <c r="L46" s="251"/>
      <c r="M46" s="251"/>
      <c r="N46" s="251"/>
      <c r="O46" s="251"/>
      <c r="P46" s="251"/>
      <c r="Q46" s="251"/>
      <c r="R46" s="251"/>
      <c r="S46" s="84"/>
      <c r="T46" s="237"/>
      <c r="U46" s="237"/>
      <c r="V46" s="237"/>
      <c r="W46" s="237"/>
      <c r="X46" s="237"/>
      <c r="Y46" s="237"/>
      <c r="Z46" s="237"/>
      <c r="AA46" s="237"/>
      <c r="AB46" s="237"/>
      <c r="AC46" s="237"/>
      <c r="AD46" s="237"/>
      <c r="AE46" s="237"/>
      <c r="AG46" s="32"/>
      <c r="AH46" s="333"/>
      <c r="AI46" s="333"/>
      <c r="AJ46" s="333"/>
      <c r="AK46" s="333"/>
      <c r="AL46" s="333"/>
      <c r="AM46" s="333"/>
      <c r="AN46" s="333"/>
      <c r="AO46" s="333"/>
      <c r="AP46" s="333"/>
      <c r="AQ46" s="333"/>
      <c r="AR46" s="333"/>
      <c r="AS46" s="333"/>
      <c r="AT46" s="333"/>
      <c r="AU46" s="333"/>
      <c r="AV46" s="333"/>
      <c r="AW46" s="333"/>
      <c r="AX46" s="333"/>
      <c r="AY46" s="334"/>
      <c r="AZ46" s="334"/>
      <c r="BA46" s="334"/>
      <c r="BB46" s="334"/>
      <c r="BC46" s="334"/>
      <c r="BD46" s="334"/>
      <c r="BE46" s="334"/>
      <c r="BF46" s="334"/>
      <c r="BG46" s="334"/>
      <c r="BH46" s="334"/>
      <c r="BI46" s="334"/>
      <c r="BJ46" s="334"/>
      <c r="BK46" s="334"/>
    </row>
    <row r="47" spans="2:63" ht="18" customHeight="1">
      <c r="B47" s="207"/>
      <c r="C47" s="75"/>
      <c r="D47" s="238"/>
      <c r="E47" s="239"/>
      <c r="F47" s="207"/>
      <c r="G47" s="251"/>
      <c r="H47" s="251"/>
      <c r="I47" s="251"/>
      <c r="J47" s="251"/>
      <c r="K47" s="251"/>
      <c r="L47" s="251"/>
      <c r="M47" s="251"/>
      <c r="N47" s="251"/>
      <c r="O47" s="251"/>
      <c r="P47" s="251"/>
      <c r="Q47" s="251"/>
      <c r="R47" s="251"/>
      <c r="S47" s="240"/>
      <c r="T47" s="237"/>
      <c r="U47" s="237"/>
      <c r="V47" s="237"/>
      <c r="W47" s="237"/>
      <c r="X47" s="237"/>
      <c r="Y47" s="237"/>
      <c r="Z47" s="237"/>
      <c r="AA47" s="237"/>
      <c r="AB47" s="237"/>
      <c r="AC47" s="237"/>
      <c r="AD47" s="237"/>
      <c r="AE47" s="237"/>
      <c r="AG47" s="32"/>
      <c r="AH47" s="333"/>
      <c r="AI47" s="333"/>
      <c r="AJ47" s="333"/>
      <c r="AK47" s="333"/>
      <c r="AL47" s="333"/>
      <c r="AM47" s="333"/>
      <c r="AN47" s="333"/>
      <c r="AO47" s="333"/>
      <c r="AP47" s="333"/>
      <c r="AQ47" s="333"/>
      <c r="AR47" s="333"/>
      <c r="AS47" s="333"/>
      <c r="AT47" s="333"/>
      <c r="AU47" s="333"/>
      <c r="AV47" s="333"/>
      <c r="AW47" s="333"/>
      <c r="AX47" s="333"/>
      <c r="AY47" s="334"/>
      <c r="AZ47" s="334"/>
      <c r="BA47" s="334"/>
      <c r="BB47" s="334"/>
      <c r="BC47" s="334"/>
      <c r="BD47" s="334"/>
      <c r="BE47" s="334"/>
      <c r="BF47" s="334"/>
      <c r="BG47" s="334"/>
      <c r="BH47" s="334"/>
      <c r="BI47" s="334"/>
      <c r="BJ47" s="334"/>
      <c r="BK47" s="334"/>
    </row>
    <row r="48" spans="2:63" ht="18" customHeight="1">
      <c r="B48" s="207"/>
      <c r="C48" s="75"/>
      <c r="D48" s="238"/>
      <c r="E48" s="239"/>
      <c r="F48" s="207"/>
      <c r="G48" s="251"/>
      <c r="H48" s="251"/>
      <c r="I48" s="251"/>
      <c r="J48" s="251"/>
      <c r="K48" s="251"/>
      <c r="L48" s="251"/>
      <c r="M48" s="251"/>
      <c r="N48" s="251"/>
      <c r="O48" s="251"/>
      <c r="P48" s="251"/>
      <c r="Q48" s="251"/>
      <c r="R48" s="251"/>
      <c r="S48" s="240"/>
      <c r="T48" s="237"/>
      <c r="U48" s="237"/>
      <c r="V48" s="237"/>
      <c r="W48" s="237"/>
      <c r="X48" s="237"/>
      <c r="Y48" s="237"/>
      <c r="Z48" s="237"/>
      <c r="AA48" s="237"/>
      <c r="AB48" s="237"/>
      <c r="AC48" s="237"/>
      <c r="AD48" s="237"/>
      <c r="AE48" s="237"/>
      <c r="AG48" s="32"/>
      <c r="AH48" s="333"/>
      <c r="AI48" s="333"/>
      <c r="AJ48" s="333"/>
      <c r="AK48" s="333"/>
      <c r="AL48" s="333"/>
      <c r="AM48" s="333"/>
      <c r="AN48" s="333"/>
      <c r="AO48" s="333"/>
      <c r="AP48" s="333"/>
      <c r="AQ48" s="333"/>
      <c r="AR48" s="333"/>
      <c r="AS48" s="333"/>
      <c r="AT48" s="333"/>
      <c r="AU48" s="333"/>
      <c r="AV48" s="333"/>
      <c r="AW48" s="333"/>
      <c r="AX48" s="333"/>
      <c r="AY48" s="334"/>
      <c r="AZ48" s="334"/>
      <c r="BA48" s="334"/>
      <c r="BB48" s="334"/>
      <c r="BC48" s="334"/>
      <c r="BD48" s="334"/>
      <c r="BE48" s="334"/>
      <c r="BF48" s="334"/>
      <c r="BG48" s="334"/>
      <c r="BH48" s="334"/>
      <c r="BI48" s="334"/>
      <c r="BJ48" s="334"/>
      <c r="BK48" s="334"/>
    </row>
    <row r="49" spans="2:63" ht="18" customHeight="1">
      <c r="B49" s="331" t="s">
        <v>58</v>
      </c>
      <c r="C49" s="75"/>
      <c r="D49" s="238"/>
      <c r="E49" s="239"/>
      <c r="F49" s="207"/>
      <c r="G49" s="251"/>
      <c r="H49" s="251"/>
      <c r="I49" s="251"/>
      <c r="J49" s="251"/>
      <c r="K49" s="251"/>
      <c r="L49" s="251"/>
      <c r="M49" s="251"/>
      <c r="N49" s="251"/>
      <c r="O49" s="251"/>
      <c r="P49" s="251"/>
      <c r="Q49" s="251"/>
      <c r="R49" s="251"/>
      <c r="S49" s="240"/>
      <c r="T49" s="237"/>
      <c r="U49" s="237"/>
      <c r="V49" s="237"/>
      <c r="W49" s="237"/>
      <c r="X49" s="237"/>
      <c r="Y49" s="289"/>
      <c r="Z49" s="237"/>
      <c r="AA49" s="237"/>
      <c r="AB49" s="237"/>
      <c r="AC49" s="237"/>
      <c r="AD49" s="237"/>
      <c r="AE49" s="237"/>
      <c r="AG49" s="32"/>
      <c r="AH49" s="333"/>
      <c r="AI49" s="333"/>
      <c r="AJ49" s="333"/>
      <c r="AK49" s="333"/>
      <c r="AL49" s="333"/>
      <c r="AM49" s="333"/>
      <c r="AN49" s="333"/>
      <c r="AO49" s="333"/>
      <c r="AP49" s="333"/>
      <c r="AQ49" s="333"/>
      <c r="AR49" s="333"/>
      <c r="AS49" s="333"/>
      <c r="AT49" s="333"/>
      <c r="AU49" s="333"/>
      <c r="AV49" s="333"/>
      <c r="AW49" s="333"/>
      <c r="AX49" s="333"/>
      <c r="AY49" s="334"/>
      <c r="AZ49" s="334"/>
      <c r="BA49" s="334"/>
      <c r="BB49" s="334"/>
      <c r="BC49" s="334"/>
      <c r="BD49" s="334"/>
      <c r="BE49" s="334"/>
      <c r="BF49" s="334"/>
      <c r="BG49" s="334"/>
      <c r="BH49" s="334"/>
      <c r="BI49" s="334"/>
      <c r="BJ49" s="334"/>
      <c r="BK49" s="334"/>
    </row>
    <row r="50" spans="1:63" ht="18" customHeight="1">
      <c r="A50" s="286"/>
      <c r="B50" s="332" t="s">
        <v>10</v>
      </c>
      <c r="C50" s="75"/>
      <c r="D50" s="238"/>
      <c r="E50" s="239"/>
      <c r="F50" s="207"/>
      <c r="G50" s="251"/>
      <c r="H50" s="251"/>
      <c r="I50" s="251"/>
      <c r="J50" s="251"/>
      <c r="K50" s="251"/>
      <c r="L50" s="251"/>
      <c r="M50" s="251"/>
      <c r="N50" s="251"/>
      <c r="O50" s="251"/>
      <c r="P50" s="251"/>
      <c r="Q50" s="251"/>
      <c r="R50" s="251"/>
      <c r="S50" s="240"/>
      <c r="T50" s="237"/>
      <c r="U50" s="237"/>
      <c r="V50" s="237"/>
      <c r="W50" s="237"/>
      <c r="X50" s="237"/>
      <c r="Y50" s="237"/>
      <c r="Z50" s="237"/>
      <c r="AA50" s="237"/>
      <c r="AB50" s="237"/>
      <c r="AC50" s="237"/>
      <c r="AD50" s="237"/>
      <c r="AE50" s="237"/>
      <c r="AG50" s="32"/>
      <c r="AH50" s="333"/>
      <c r="AI50" s="333"/>
      <c r="AJ50" s="333"/>
      <c r="AK50" s="333"/>
      <c r="AL50" s="333"/>
      <c r="AM50" s="333"/>
      <c r="AN50" s="333"/>
      <c r="AO50" s="333"/>
      <c r="AP50" s="333"/>
      <c r="AQ50" s="333"/>
      <c r="AR50" s="333"/>
      <c r="AS50" s="333"/>
      <c r="AT50" s="333"/>
      <c r="AU50" s="333"/>
      <c r="AV50" s="333"/>
      <c r="AW50" s="333"/>
      <c r="AX50" s="333"/>
      <c r="AY50" s="334"/>
      <c r="AZ50" s="334"/>
      <c r="BA50" s="334"/>
      <c r="BB50" s="334"/>
      <c r="BC50" s="334"/>
      <c r="BD50" s="334"/>
      <c r="BE50" s="334"/>
      <c r="BF50" s="334"/>
      <c r="BG50" s="334"/>
      <c r="BH50" s="334"/>
      <c r="BI50" s="334"/>
      <c r="BJ50" s="334"/>
      <c r="BK50" s="334"/>
    </row>
    <row r="51" spans="1:63" ht="15.75" customHeight="1">
      <c r="A51" s="286"/>
      <c r="C51" s="75"/>
      <c r="D51" s="252"/>
      <c r="E51" s="230"/>
      <c r="G51" s="67"/>
      <c r="H51" s="67"/>
      <c r="I51" s="67"/>
      <c r="J51" s="67"/>
      <c r="K51" s="67"/>
      <c r="L51" s="67"/>
      <c r="M51" s="67"/>
      <c r="N51" s="67"/>
      <c r="O51" s="67"/>
      <c r="P51" s="67"/>
      <c r="Q51" s="67"/>
      <c r="R51" s="67"/>
      <c r="T51" s="147"/>
      <c r="U51" s="147"/>
      <c r="V51" s="147"/>
      <c r="W51" s="147"/>
      <c r="X51" s="147"/>
      <c r="Y51" s="147"/>
      <c r="Z51" s="147"/>
      <c r="AA51" s="147"/>
      <c r="AB51" s="147"/>
      <c r="AC51" s="241"/>
      <c r="AD51" s="147"/>
      <c r="AE51" s="147"/>
      <c r="AG51" s="32"/>
      <c r="AH51" s="333"/>
      <c r="AI51" s="333"/>
      <c r="AJ51" s="333"/>
      <c r="AK51" s="333"/>
      <c r="AL51" s="333"/>
      <c r="AM51" s="333"/>
      <c r="AN51" s="333"/>
      <c r="AO51" s="333"/>
      <c r="AP51" s="333"/>
      <c r="AQ51" s="333"/>
      <c r="AR51" s="333"/>
      <c r="AS51" s="333"/>
      <c r="AT51" s="333"/>
      <c r="AU51" s="333"/>
      <c r="AV51" s="333"/>
      <c r="AW51" s="333"/>
      <c r="AX51" s="333"/>
      <c r="AY51" s="334"/>
      <c r="AZ51" s="334"/>
      <c r="BA51" s="334"/>
      <c r="BB51" s="334"/>
      <c r="BC51" s="334"/>
      <c r="BD51" s="334"/>
      <c r="BE51" s="334"/>
      <c r="BF51" s="334"/>
      <c r="BG51" s="334"/>
      <c r="BH51" s="334"/>
      <c r="BI51" s="334"/>
      <c r="BJ51" s="334"/>
      <c r="BK51" s="334"/>
    </row>
    <row r="52" spans="1:63" ht="15.75" customHeight="1">
      <c r="A52" s="286"/>
      <c r="C52" s="75"/>
      <c r="D52" s="238"/>
      <c r="E52" s="239"/>
      <c r="AB52" s="242"/>
      <c r="AC52" s="243"/>
      <c r="AG52" s="32"/>
      <c r="AH52" s="333"/>
      <c r="AI52" s="333"/>
      <c r="AJ52" s="333"/>
      <c r="AK52" s="333"/>
      <c r="AL52" s="333"/>
      <c r="AM52" s="333"/>
      <c r="AN52" s="333"/>
      <c r="AO52" s="333"/>
      <c r="AP52" s="333"/>
      <c r="AQ52" s="333"/>
      <c r="AR52" s="333"/>
      <c r="AS52" s="333"/>
      <c r="AT52" s="333"/>
      <c r="AU52" s="333"/>
      <c r="AV52" s="333"/>
      <c r="AW52" s="333"/>
      <c r="AX52" s="333"/>
      <c r="AY52" s="334"/>
      <c r="AZ52" s="334"/>
      <c r="BA52" s="334"/>
      <c r="BB52" s="334"/>
      <c r="BC52" s="334"/>
      <c r="BD52" s="334"/>
      <c r="BE52" s="334"/>
      <c r="BF52" s="334"/>
      <c r="BG52" s="334"/>
      <c r="BH52" s="334"/>
      <c r="BI52" s="334"/>
      <c r="BJ52" s="334"/>
      <c r="BK52" s="334"/>
    </row>
    <row r="53" spans="3:63" ht="15.75" customHeight="1">
      <c r="C53" s="75"/>
      <c r="D53" s="238"/>
      <c r="E53" s="239"/>
      <c r="AB53" s="242"/>
      <c r="AC53" s="243"/>
      <c r="AG53" s="32"/>
      <c r="AH53" s="333"/>
      <c r="AI53" s="333"/>
      <c r="AJ53" s="333"/>
      <c r="AK53" s="333"/>
      <c r="AL53" s="333"/>
      <c r="AM53" s="333"/>
      <c r="AN53" s="333"/>
      <c r="AO53" s="333"/>
      <c r="AP53" s="333"/>
      <c r="AQ53" s="333"/>
      <c r="AR53" s="333"/>
      <c r="AS53" s="333"/>
      <c r="AT53" s="333"/>
      <c r="AU53" s="333"/>
      <c r="AV53" s="333"/>
      <c r="AW53" s="333"/>
      <c r="AX53" s="333"/>
      <c r="AY53" s="334"/>
      <c r="AZ53" s="334"/>
      <c r="BA53" s="334"/>
      <c r="BB53" s="334"/>
      <c r="BC53" s="334"/>
      <c r="BD53" s="334"/>
      <c r="BE53" s="334"/>
      <c r="BF53" s="334"/>
      <c r="BG53" s="334"/>
      <c r="BH53" s="334"/>
      <c r="BI53" s="334"/>
      <c r="BJ53" s="334"/>
      <c r="BK53" s="334"/>
    </row>
    <row r="54" spans="1:63" ht="12.75">
      <c r="A54" s="32"/>
      <c r="B54" s="32"/>
      <c r="C54" s="333"/>
      <c r="D54" s="333"/>
      <c r="E54" s="333"/>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33"/>
      <c r="AI54" s="333"/>
      <c r="AJ54" s="333"/>
      <c r="AK54" s="333"/>
      <c r="AL54" s="333"/>
      <c r="AM54" s="333"/>
      <c r="AN54" s="333"/>
      <c r="AO54" s="333"/>
      <c r="AP54" s="333"/>
      <c r="AQ54" s="333"/>
      <c r="AR54" s="333"/>
      <c r="AS54" s="333"/>
      <c r="AT54" s="333"/>
      <c r="AU54" s="333"/>
      <c r="AV54" s="333"/>
      <c r="AW54" s="333"/>
      <c r="AX54" s="333"/>
      <c r="AY54" s="334"/>
      <c r="AZ54" s="334"/>
      <c r="BA54" s="334"/>
      <c r="BB54" s="334"/>
      <c r="BC54" s="334"/>
      <c r="BD54" s="334"/>
      <c r="BE54" s="334"/>
      <c r="BF54" s="334"/>
      <c r="BG54" s="334"/>
      <c r="BH54" s="334"/>
      <c r="BI54" s="334"/>
      <c r="BJ54" s="334"/>
      <c r="BK54" s="334"/>
    </row>
    <row r="55" spans="1:63" ht="12.75">
      <c r="A55" s="32"/>
      <c r="B55" s="32"/>
      <c r="C55" s="333"/>
      <c r="D55" s="333"/>
      <c r="E55" s="333"/>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3"/>
      <c r="AI55" s="333"/>
      <c r="AJ55" s="333"/>
      <c r="AK55" s="333"/>
      <c r="AL55" s="333"/>
      <c r="AM55" s="333"/>
      <c r="AN55" s="333"/>
      <c r="AO55" s="333"/>
      <c r="AP55" s="333"/>
      <c r="AQ55" s="333"/>
      <c r="AR55" s="333"/>
      <c r="AS55" s="333"/>
      <c r="AT55" s="333"/>
      <c r="AU55" s="333"/>
      <c r="AV55" s="333"/>
      <c r="AW55" s="333"/>
      <c r="AX55" s="333"/>
      <c r="AY55" s="334"/>
      <c r="AZ55" s="334"/>
      <c r="BA55" s="334"/>
      <c r="BB55" s="334"/>
      <c r="BC55" s="334"/>
      <c r="BD55" s="334"/>
      <c r="BE55" s="334"/>
      <c r="BF55" s="334"/>
      <c r="BG55" s="334"/>
      <c r="BH55" s="334"/>
      <c r="BI55" s="334"/>
      <c r="BJ55" s="334"/>
      <c r="BK55" s="334"/>
    </row>
    <row r="56" spans="1:63" ht="12.75">
      <c r="A56" s="32"/>
      <c r="B56" s="32"/>
      <c r="C56" s="333"/>
      <c r="D56" s="333"/>
      <c r="E56" s="333"/>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33"/>
      <c r="AI56" s="333"/>
      <c r="AJ56" s="333"/>
      <c r="AK56" s="333"/>
      <c r="AL56" s="333"/>
      <c r="AM56" s="333"/>
      <c r="AN56" s="333"/>
      <c r="AO56" s="333"/>
      <c r="AP56" s="333"/>
      <c r="AQ56" s="333"/>
      <c r="AR56" s="333"/>
      <c r="AS56" s="333"/>
      <c r="AT56" s="333"/>
      <c r="AU56" s="333"/>
      <c r="AV56" s="333"/>
      <c r="AW56" s="333"/>
      <c r="AX56" s="333"/>
      <c r="AY56" s="334"/>
      <c r="AZ56" s="334"/>
      <c r="BA56" s="334"/>
      <c r="BB56" s="334"/>
      <c r="BC56" s="334"/>
      <c r="BD56" s="334"/>
      <c r="BE56" s="334"/>
      <c r="BF56" s="334"/>
      <c r="BG56" s="334"/>
      <c r="BH56" s="334"/>
      <c r="BI56" s="334"/>
      <c r="BJ56" s="334"/>
      <c r="BK56" s="334"/>
    </row>
    <row r="57" spans="1:63" ht="12.75">
      <c r="A57" s="32"/>
      <c r="B57" s="32"/>
      <c r="C57" s="333"/>
      <c r="D57" s="333"/>
      <c r="E57" s="333"/>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3"/>
      <c r="AI57" s="333"/>
      <c r="AJ57" s="333"/>
      <c r="AK57" s="333"/>
      <c r="AL57" s="333"/>
      <c r="AM57" s="333"/>
      <c r="AN57" s="333"/>
      <c r="AO57" s="333"/>
      <c r="AP57" s="333"/>
      <c r="AQ57" s="333"/>
      <c r="AR57" s="333"/>
      <c r="AS57" s="333"/>
      <c r="AT57" s="333"/>
      <c r="AU57" s="333"/>
      <c r="AV57" s="333"/>
      <c r="AW57" s="333"/>
      <c r="AX57" s="333"/>
      <c r="AY57" s="334"/>
      <c r="AZ57" s="334"/>
      <c r="BA57" s="334"/>
      <c r="BB57" s="334"/>
      <c r="BC57" s="334"/>
      <c r="BD57" s="334"/>
      <c r="BE57" s="334"/>
      <c r="BF57" s="334"/>
      <c r="BG57" s="334"/>
      <c r="BH57" s="334"/>
      <c r="BI57" s="334"/>
      <c r="BJ57" s="334"/>
      <c r="BK57" s="334"/>
    </row>
    <row r="58" spans="1:63" ht="12.75">
      <c r="A58" s="32"/>
      <c r="B58" s="32"/>
      <c r="C58" s="333"/>
      <c r="D58" s="333"/>
      <c r="E58" s="333"/>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3"/>
      <c r="AI58" s="333"/>
      <c r="AJ58" s="333"/>
      <c r="AK58" s="333"/>
      <c r="AL58" s="333"/>
      <c r="AM58" s="333"/>
      <c r="AN58" s="333"/>
      <c r="AO58" s="333"/>
      <c r="AP58" s="333"/>
      <c r="AQ58" s="333"/>
      <c r="AR58" s="333"/>
      <c r="AS58" s="333"/>
      <c r="AT58" s="333"/>
      <c r="AU58" s="333"/>
      <c r="AV58" s="333"/>
      <c r="AW58" s="333"/>
      <c r="AX58" s="333"/>
      <c r="AY58" s="334"/>
      <c r="AZ58" s="334"/>
      <c r="BA58" s="334"/>
      <c r="BB58" s="334"/>
      <c r="BC58" s="334"/>
      <c r="BD58" s="334"/>
      <c r="BE58" s="334"/>
      <c r="BF58" s="334"/>
      <c r="BG58" s="334"/>
      <c r="BH58" s="334"/>
      <c r="BI58" s="334"/>
      <c r="BJ58" s="334"/>
      <c r="BK58" s="334"/>
    </row>
    <row r="59" spans="1:63" ht="12.75">
      <c r="A59" s="333"/>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4"/>
      <c r="AZ59" s="334"/>
      <c r="BA59" s="334"/>
      <c r="BB59" s="334"/>
      <c r="BC59" s="334"/>
      <c r="BD59" s="334"/>
      <c r="BE59" s="334"/>
      <c r="BF59" s="334"/>
      <c r="BG59" s="334"/>
      <c r="BH59" s="334"/>
      <c r="BI59" s="334"/>
      <c r="BJ59" s="334"/>
      <c r="BK59" s="334"/>
    </row>
    <row r="60" spans="1:63" ht="12.75">
      <c r="A60" s="333"/>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4"/>
      <c r="AZ60" s="334"/>
      <c r="BA60" s="334"/>
      <c r="BB60" s="334"/>
      <c r="BC60" s="334"/>
      <c r="BD60" s="334"/>
      <c r="BE60" s="334"/>
      <c r="BF60" s="334"/>
      <c r="BG60" s="334"/>
      <c r="BH60" s="334"/>
      <c r="BI60" s="334"/>
      <c r="BJ60" s="334"/>
      <c r="BK60" s="334"/>
    </row>
    <row r="61" spans="1:63" ht="12.75">
      <c r="A61" s="333"/>
      <c r="B61" s="333"/>
      <c r="C61" s="336"/>
      <c r="D61" s="336"/>
      <c r="E61" s="337"/>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4"/>
      <c r="AZ61" s="334"/>
      <c r="BA61" s="334"/>
      <c r="BB61" s="334"/>
      <c r="BC61" s="334"/>
      <c r="BD61" s="334"/>
      <c r="BE61" s="334"/>
      <c r="BF61" s="334"/>
      <c r="BG61" s="334"/>
      <c r="BH61" s="334"/>
      <c r="BI61" s="334"/>
      <c r="BJ61" s="334"/>
      <c r="BK61" s="334"/>
    </row>
    <row r="62" spans="1:63" ht="12.75">
      <c r="A62" s="333"/>
      <c r="B62" s="333"/>
      <c r="C62" s="336"/>
      <c r="D62" s="336"/>
      <c r="E62" s="337"/>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4"/>
      <c r="AZ62" s="334"/>
      <c r="BA62" s="334"/>
      <c r="BB62" s="334"/>
      <c r="BC62" s="334"/>
      <c r="BD62" s="334"/>
      <c r="BE62" s="334"/>
      <c r="BF62" s="334"/>
      <c r="BG62" s="334"/>
      <c r="BH62" s="334"/>
      <c r="BI62" s="334"/>
      <c r="BJ62" s="334"/>
      <c r="BK62" s="334"/>
    </row>
    <row r="63" spans="1:63" ht="12.75">
      <c r="A63" s="333"/>
      <c r="B63" s="333"/>
      <c r="C63" s="336"/>
      <c r="D63" s="336"/>
      <c r="E63" s="337"/>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4"/>
      <c r="AZ63" s="334"/>
      <c r="BA63" s="334"/>
      <c r="BB63" s="334"/>
      <c r="BC63" s="334"/>
      <c r="BD63" s="334"/>
      <c r="BE63" s="334"/>
      <c r="BF63" s="334"/>
      <c r="BG63" s="334"/>
      <c r="BH63" s="334"/>
      <c r="BI63" s="334"/>
      <c r="BJ63" s="334"/>
      <c r="BK63" s="334"/>
    </row>
    <row r="64" spans="1:63" ht="12.75">
      <c r="A64" s="333"/>
      <c r="B64" s="333"/>
      <c r="C64" s="336"/>
      <c r="D64" s="336"/>
      <c r="E64" s="337"/>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4"/>
      <c r="AZ64" s="334"/>
      <c r="BA64" s="334"/>
      <c r="BB64" s="334"/>
      <c r="BC64" s="334"/>
      <c r="BD64" s="334"/>
      <c r="BE64" s="334"/>
      <c r="BF64" s="334"/>
      <c r="BG64" s="334"/>
      <c r="BH64" s="334"/>
      <c r="BI64" s="334"/>
      <c r="BJ64" s="334"/>
      <c r="BK64" s="334"/>
    </row>
    <row r="65" spans="1:63" ht="12.75">
      <c r="A65" s="333"/>
      <c r="B65" s="333"/>
      <c r="C65" s="336"/>
      <c r="D65" s="336"/>
      <c r="E65" s="337"/>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4"/>
      <c r="AZ65" s="334"/>
      <c r="BA65" s="334"/>
      <c r="BB65" s="334"/>
      <c r="BC65" s="334"/>
      <c r="BD65" s="334"/>
      <c r="BE65" s="334"/>
      <c r="BF65" s="334"/>
      <c r="BG65" s="334"/>
      <c r="BH65" s="334"/>
      <c r="BI65" s="334"/>
      <c r="BJ65" s="334"/>
      <c r="BK65" s="334"/>
    </row>
    <row r="66" spans="1:63" ht="12.75">
      <c r="A66" s="333"/>
      <c r="B66" s="333"/>
      <c r="C66" s="336"/>
      <c r="D66" s="336"/>
      <c r="E66" s="337"/>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4"/>
      <c r="AZ66" s="334"/>
      <c r="BA66" s="334"/>
      <c r="BB66" s="334"/>
      <c r="BC66" s="334"/>
      <c r="BD66" s="334"/>
      <c r="BE66" s="334"/>
      <c r="BF66" s="334"/>
      <c r="BG66" s="334"/>
      <c r="BH66" s="334"/>
      <c r="BI66" s="334"/>
      <c r="BJ66" s="334"/>
      <c r="BK66" s="334"/>
    </row>
    <row r="67" spans="1:63" ht="12.75">
      <c r="A67" s="333"/>
      <c r="B67" s="333"/>
      <c r="C67" s="336"/>
      <c r="D67" s="336"/>
      <c r="E67" s="337"/>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4"/>
      <c r="AZ67" s="334"/>
      <c r="BA67" s="334"/>
      <c r="BB67" s="334"/>
      <c r="BC67" s="334"/>
      <c r="BD67" s="334"/>
      <c r="BE67" s="334"/>
      <c r="BF67" s="334"/>
      <c r="BG67" s="334"/>
      <c r="BH67" s="334"/>
      <c r="BI67" s="334"/>
      <c r="BJ67" s="334"/>
      <c r="BK67" s="334"/>
    </row>
    <row r="68" spans="1:63" ht="12.75">
      <c r="A68" s="333"/>
      <c r="B68" s="333"/>
      <c r="C68" s="336"/>
      <c r="D68" s="336"/>
      <c r="E68" s="337"/>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4"/>
      <c r="AZ68" s="334"/>
      <c r="BA68" s="334"/>
      <c r="BB68" s="334"/>
      <c r="BC68" s="334"/>
      <c r="BD68" s="334"/>
      <c r="BE68" s="334"/>
      <c r="BF68" s="334"/>
      <c r="BG68" s="334"/>
      <c r="BH68" s="334"/>
      <c r="BI68" s="334"/>
      <c r="BJ68" s="334"/>
      <c r="BK68" s="334"/>
    </row>
    <row r="69" spans="1:63" ht="12.75">
      <c r="A69" s="333"/>
      <c r="B69" s="333"/>
      <c r="C69" s="336"/>
      <c r="D69" s="336"/>
      <c r="E69" s="337"/>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4"/>
      <c r="AZ69" s="334"/>
      <c r="BA69" s="334"/>
      <c r="BB69" s="334"/>
      <c r="BC69" s="334"/>
      <c r="BD69" s="334"/>
      <c r="BE69" s="334"/>
      <c r="BF69" s="334"/>
      <c r="BG69" s="334"/>
      <c r="BH69" s="334"/>
      <c r="BI69" s="334"/>
      <c r="BJ69" s="334"/>
      <c r="BK69" s="334"/>
    </row>
    <row r="70" spans="1:63" ht="12.75">
      <c r="A70" s="333"/>
      <c r="B70" s="333"/>
      <c r="C70" s="336"/>
      <c r="D70" s="336"/>
      <c r="E70" s="337"/>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4"/>
      <c r="AZ70" s="334"/>
      <c r="BA70" s="334"/>
      <c r="BB70" s="334"/>
      <c r="BC70" s="334"/>
      <c r="BD70" s="334"/>
      <c r="BE70" s="334"/>
      <c r="BF70" s="334"/>
      <c r="BG70" s="334"/>
      <c r="BH70" s="334"/>
      <c r="BI70" s="334"/>
      <c r="BJ70" s="334"/>
      <c r="BK70" s="334"/>
    </row>
    <row r="71" spans="1:63" ht="12.75">
      <c r="A71" s="333"/>
      <c r="B71" s="333"/>
      <c r="C71" s="336"/>
      <c r="D71" s="336"/>
      <c r="E71" s="337"/>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4"/>
      <c r="AZ71" s="334"/>
      <c r="BA71" s="334"/>
      <c r="BB71" s="334"/>
      <c r="BC71" s="334"/>
      <c r="BD71" s="334"/>
      <c r="BE71" s="334"/>
      <c r="BF71" s="334"/>
      <c r="BG71" s="334"/>
      <c r="BH71" s="334"/>
      <c r="BI71" s="334"/>
      <c r="BJ71" s="334"/>
      <c r="BK71" s="334"/>
    </row>
    <row r="72" spans="1:63" ht="12.75">
      <c r="A72" s="333"/>
      <c r="B72" s="333"/>
      <c r="C72" s="336"/>
      <c r="D72" s="336"/>
      <c r="E72" s="337"/>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4"/>
      <c r="AZ72" s="334"/>
      <c r="BA72" s="334"/>
      <c r="BB72" s="334"/>
      <c r="BC72" s="334"/>
      <c r="BD72" s="334"/>
      <c r="BE72" s="334"/>
      <c r="BF72" s="334"/>
      <c r="BG72" s="334"/>
      <c r="BH72" s="334"/>
      <c r="BI72" s="334"/>
      <c r="BJ72" s="334"/>
      <c r="BK72" s="334"/>
    </row>
    <row r="73" spans="1:63" ht="12.75">
      <c r="A73" s="333"/>
      <c r="B73" s="333"/>
      <c r="C73" s="336"/>
      <c r="D73" s="336"/>
      <c r="E73" s="337"/>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4"/>
      <c r="AZ73" s="334"/>
      <c r="BA73" s="334"/>
      <c r="BB73" s="334"/>
      <c r="BC73" s="334"/>
      <c r="BD73" s="334"/>
      <c r="BE73" s="334"/>
      <c r="BF73" s="334"/>
      <c r="BG73" s="334"/>
      <c r="BH73" s="334"/>
      <c r="BI73" s="334"/>
      <c r="BJ73" s="334"/>
      <c r="BK73" s="334"/>
    </row>
    <row r="74" spans="1:63" ht="12.75">
      <c r="A74" s="333"/>
      <c r="B74" s="333"/>
      <c r="C74" s="336"/>
      <c r="D74" s="336"/>
      <c r="E74" s="337"/>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4"/>
      <c r="AZ74" s="334"/>
      <c r="BA74" s="334"/>
      <c r="BB74" s="334"/>
      <c r="BC74" s="334"/>
      <c r="BD74" s="334"/>
      <c r="BE74" s="334"/>
      <c r="BF74" s="334"/>
      <c r="BG74" s="334"/>
      <c r="BH74" s="334"/>
      <c r="BI74" s="334"/>
      <c r="BJ74" s="334"/>
      <c r="BK74" s="334"/>
    </row>
    <row r="75" spans="1:63" ht="12.75">
      <c r="A75" s="333"/>
      <c r="B75" s="333"/>
      <c r="C75" s="336"/>
      <c r="D75" s="336"/>
      <c r="E75" s="337"/>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4"/>
      <c r="AZ75" s="334"/>
      <c r="BA75" s="334"/>
      <c r="BB75" s="334"/>
      <c r="BC75" s="334"/>
      <c r="BD75" s="334"/>
      <c r="BE75" s="334"/>
      <c r="BF75" s="334"/>
      <c r="BG75" s="334"/>
      <c r="BH75" s="334"/>
      <c r="BI75" s="334"/>
      <c r="BJ75" s="334"/>
      <c r="BK75" s="334"/>
    </row>
    <row r="76" spans="1:63" ht="12.75">
      <c r="A76" s="333"/>
      <c r="B76" s="333"/>
      <c r="C76" s="336"/>
      <c r="D76" s="336"/>
      <c r="E76" s="337"/>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4"/>
      <c r="AZ76" s="334"/>
      <c r="BA76" s="334"/>
      <c r="BB76" s="334"/>
      <c r="BC76" s="334"/>
      <c r="BD76" s="334"/>
      <c r="BE76" s="334"/>
      <c r="BF76" s="334"/>
      <c r="BG76" s="334"/>
      <c r="BH76" s="334"/>
      <c r="BI76" s="334"/>
      <c r="BJ76" s="334"/>
      <c r="BK76" s="334"/>
    </row>
    <row r="77" spans="1:63" ht="12.75">
      <c r="A77" s="333"/>
      <c r="B77" s="333"/>
      <c r="C77" s="336"/>
      <c r="D77" s="336"/>
      <c r="E77" s="337"/>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4"/>
      <c r="AZ77" s="334"/>
      <c r="BA77" s="334"/>
      <c r="BB77" s="334"/>
      <c r="BC77" s="334"/>
      <c r="BD77" s="334"/>
      <c r="BE77" s="334"/>
      <c r="BF77" s="334"/>
      <c r="BG77" s="334"/>
      <c r="BH77" s="334"/>
      <c r="BI77" s="334"/>
      <c r="BJ77" s="334"/>
      <c r="BK77" s="334"/>
    </row>
    <row r="78" spans="1:63" ht="12.75">
      <c r="A78" s="333"/>
      <c r="B78" s="333"/>
      <c r="C78" s="336"/>
      <c r="D78" s="336"/>
      <c r="E78" s="337"/>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4"/>
      <c r="AZ78" s="334"/>
      <c r="BA78" s="334"/>
      <c r="BB78" s="334"/>
      <c r="BC78" s="334"/>
      <c r="BD78" s="334"/>
      <c r="BE78" s="334"/>
      <c r="BF78" s="334"/>
      <c r="BG78" s="334"/>
      <c r="BH78" s="334"/>
      <c r="BI78" s="334"/>
      <c r="BJ78" s="334"/>
      <c r="BK78" s="334"/>
    </row>
    <row r="79" spans="1:63" ht="12.75">
      <c r="A79" s="333"/>
      <c r="B79" s="333"/>
      <c r="C79" s="336"/>
      <c r="D79" s="336"/>
      <c r="E79" s="337"/>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4"/>
      <c r="AZ79" s="334"/>
      <c r="BA79" s="334"/>
      <c r="BB79" s="334"/>
      <c r="BC79" s="334"/>
      <c r="BD79" s="334"/>
      <c r="BE79" s="334"/>
      <c r="BF79" s="334"/>
      <c r="BG79" s="334"/>
      <c r="BH79" s="334"/>
      <c r="BI79" s="334"/>
      <c r="BJ79" s="334"/>
      <c r="BK79" s="334"/>
    </row>
    <row r="80" spans="1:63" ht="12.75">
      <c r="A80" s="333"/>
      <c r="B80" s="333"/>
      <c r="C80" s="336"/>
      <c r="D80" s="336"/>
      <c r="E80" s="337"/>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4"/>
      <c r="AZ80" s="334"/>
      <c r="BA80" s="334"/>
      <c r="BB80" s="334"/>
      <c r="BC80" s="334"/>
      <c r="BD80" s="334"/>
      <c r="BE80" s="334"/>
      <c r="BF80" s="334"/>
      <c r="BG80" s="334"/>
      <c r="BH80" s="334"/>
      <c r="BI80" s="334"/>
      <c r="BJ80" s="334"/>
      <c r="BK80" s="334"/>
    </row>
    <row r="81" spans="1:63" ht="12.75">
      <c r="A81" s="333"/>
      <c r="B81" s="333"/>
      <c r="C81" s="336"/>
      <c r="D81" s="336"/>
      <c r="E81" s="337"/>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4"/>
      <c r="AZ81" s="334"/>
      <c r="BA81" s="334"/>
      <c r="BB81" s="334"/>
      <c r="BC81" s="334"/>
      <c r="BD81" s="334"/>
      <c r="BE81" s="334"/>
      <c r="BF81" s="334"/>
      <c r="BG81" s="334"/>
      <c r="BH81" s="334"/>
      <c r="BI81" s="334"/>
      <c r="BJ81" s="334"/>
      <c r="BK81" s="334"/>
    </row>
    <row r="82" spans="1:63" ht="12.75">
      <c r="A82" s="333"/>
      <c r="B82" s="333"/>
      <c r="C82" s="336"/>
      <c r="D82" s="336"/>
      <c r="E82" s="337"/>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4"/>
      <c r="AZ82" s="334"/>
      <c r="BA82" s="334"/>
      <c r="BB82" s="334"/>
      <c r="BC82" s="334"/>
      <c r="BD82" s="334"/>
      <c r="BE82" s="334"/>
      <c r="BF82" s="334"/>
      <c r="BG82" s="334"/>
      <c r="BH82" s="334"/>
      <c r="BI82" s="334"/>
      <c r="BJ82" s="334"/>
      <c r="BK82" s="334"/>
    </row>
    <row r="83" spans="1:63" ht="12.75">
      <c r="A83" s="333"/>
      <c r="B83" s="333"/>
      <c r="C83" s="336"/>
      <c r="D83" s="336"/>
      <c r="E83" s="337"/>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4"/>
      <c r="AZ83" s="334"/>
      <c r="BA83" s="334"/>
      <c r="BB83" s="334"/>
      <c r="BC83" s="334"/>
      <c r="BD83" s="334"/>
      <c r="BE83" s="334"/>
      <c r="BF83" s="334"/>
      <c r="BG83" s="334"/>
      <c r="BH83" s="334"/>
      <c r="BI83" s="334"/>
      <c r="BJ83" s="334"/>
      <c r="BK83" s="334"/>
    </row>
    <row r="84" spans="1:63" ht="12.75">
      <c r="A84" s="333"/>
      <c r="B84" s="333"/>
      <c r="C84" s="336"/>
      <c r="D84" s="336"/>
      <c r="E84" s="337"/>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4"/>
      <c r="AZ84" s="334"/>
      <c r="BA84" s="334"/>
      <c r="BB84" s="334"/>
      <c r="BC84" s="334"/>
      <c r="BD84" s="334"/>
      <c r="BE84" s="334"/>
      <c r="BF84" s="334"/>
      <c r="BG84" s="334"/>
      <c r="BH84" s="334"/>
      <c r="BI84" s="334"/>
      <c r="BJ84" s="334"/>
      <c r="BK84" s="334"/>
    </row>
    <row r="85" spans="1:63" ht="12.75">
      <c r="A85" s="333"/>
      <c r="B85" s="333"/>
      <c r="C85" s="336"/>
      <c r="D85" s="336"/>
      <c r="E85" s="337"/>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4"/>
      <c r="AZ85" s="334"/>
      <c r="BA85" s="334"/>
      <c r="BB85" s="334"/>
      <c r="BC85" s="334"/>
      <c r="BD85" s="334"/>
      <c r="BE85" s="334"/>
      <c r="BF85" s="334"/>
      <c r="BG85" s="334"/>
      <c r="BH85" s="334"/>
      <c r="BI85" s="334"/>
      <c r="BJ85" s="334"/>
      <c r="BK85" s="334"/>
    </row>
    <row r="86" spans="1:63" ht="12.75">
      <c r="A86" s="333"/>
      <c r="B86" s="333"/>
      <c r="C86" s="336"/>
      <c r="D86" s="336"/>
      <c r="E86" s="337"/>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4"/>
      <c r="AZ86" s="334"/>
      <c r="BA86" s="334"/>
      <c r="BB86" s="334"/>
      <c r="BC86" s="334"/>
      <c r="BD86" s="334"/>
      <c r="BE86" s="334"/>
      <c r="BF86" s="334"/>
      <c r="BG86" s="334"/>
      <c r="BH86" s="334"/>
      <c r="BI86" s="334"/>
      <c r="BJ86" s="334"/>
      <c r="BK86" s="334"/>
    </row>
    <row r="87" spans="1:63" ht="12.75">
      <c r="A87" s="333"/>
      <c r="B87" s="333"/>
      <c r="C87" s="336"/>
      <c r="D87" s="336"/>
      <c r="E87" s="337"/>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4"/>
      <c r="AZ87" s="334"/>
      <c r="BA87" s="334"/>
      <c r="BB87" s="334"/>
      <c r="BC87" s="334"/>
      <c r="BD87" s="334"/>
      <c r="BE87" s="334"/>
      <c r="BF87" s="334"/>
      <c r="BG87" s="334"/>
      <c r="BH87" s="334"/>
      <c r="BI87" s="334"/>
      <c r="BJ87" s="334"/>
      <c r="BK87" s="334"/>
    </row>
    <row r="88" spans="1:62" ht="12.75">
      <c r="A88" s="333"/>
      <c r="B88" s="333"/>
      <c r="C88" s="336"/>
      <c r="D88" s="336"/>
      <c r="E88" s="337"/>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4"/>
      <c r="AZ88" s="334"/>
      <c r="BA88" s="334"/>
      <c r="BB88" s="334"/>
      <c r="BC88" s="334"/>
      <c r="BD88" s="334"/>
      <c r="BE88" s="334"/>
      <c r="BF88" s="334"/>
      <c r="BG88" s="334"/>
      <c r="BH88" s="334"/>
      <c r="BI88" s="334"/>
      <c r="BJ88" s="334"/>
    </row>
    <row r="89" spans="1:50" ht="12.75">
      <c r="A89" s="32"/>
      <c r="B89" s="32"/>
      <c r="C89" s="244"/>
      <c r="D89" s="244"/>
      <c r="E89" s="245"/>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row>
    <row r="90" spans="1:50" ht="12.75">
      <c r="A90" s="32"/>
      <c r="B90" s="32"/>
      <c r="C90" s="244"/>
      <c r="D90" s="244"/>
      <c r="E90" s="245"/>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row>
    <row r="91" spans="1:50" ht="12.75">
      <c r="A91" s="32"/>
      <c r="B91" s="32"/>
      <c r="C91" s="244"/>
      <c r="D91" s="244"/>
      <c r="E91" s="245"/>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row>
    <row r="92" spans="1:50" ht="12.75">
      <c r="A92" s="32"/>
      <c r="B92" s="32"/>
      <c r="C92" s="244"/>
      <c r="D92" s="244"/>
      <c r="E92" s="245"/>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row>
    <row r="93" spans="1:50" ht="12.75">
      <c r="A93" s="32"/>
      <c r="B93" s="32"/>
      <c r="C93" s="244"/>
      <c r="D93" s="244"/>
      <c r="E93" s="245"/>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row>
    <row r="94" spans="1:50" ht="12.75">
      <c r="A94" s="32"/>
      <c r="B94" s="32"/>
      <c r="C94" s="244"/>
      <c r="D94" s="244"/>
      <c r="E94" s="245"/>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row>
    <row r="95" spans="1:50" ht="12.75">
      <c r="A95" s="32"/>
      <c r="B95" s="32"/>
      <c r="C95" s="244"/>
      <c r="D95" s="244"/>
      <c r="E95" s="245"/>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row>
    <row r="96" spans="1:50" ht="12.75">
      <c r="A96" s="32"/>
      <c r="B96" s="32"/>
      <c r="C96" s="244"/>
      <c r="D96" s="244"/>
      <c r="E96" s="245"/>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ht="12.75">
      <c r="A97" s="32"/>
      <c r="B97" s="32"/>
      <c r="C97" s="244"/>
      <c r="D97" s="244"/>
      <c r="E97" s="245"/>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row>
    <row r="98" spans="1:50" ht="12.75">
      <c r="A98" s="32"/>
      <c r="B98" s="32"/>
      <c r="C98" s="244"/>
      <c r="D98" s="244"/>
      <c r="E98" s="245"/>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row>
    <row r="99" spans="1:50" ht="12.75">
      <c r="A99" s="32"/>
      <c r="B99" s="32"/>
      <c r="C99" s="244"/>
      <c r="D99" s="244"/>
      <c r="E99" s="245"/>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row>
    <row r="100" spans="1:50" ht="12.7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row>
  </sheetData>
  <mergeCells count="52">
    <mergeCell ref="AE28:AE29"/>
    <mergeCell ref="AC28:AC29"/>
    <mergeCell ref="AB28:AB29"/>
    <mergeCell ref="AA28:AA29"/>
    <mergeCell ref="Y28:Y29"/>
    <mergeCell ref="X28:X29"/>
    <mergeCell ref="W28:W29"/>
    <mergeCell ref="V28:V29"/>
    <mergeCell ref="U28:U29"/>
    <mergeCell ref="T28:T29"/>
    <mergeCell ref="T27:AE27"/>
    <mergeCell ref="P28:P29"/>
    <mergeCell ref="O28:O29"/>
    <mergeCell ref="N28:N29"/>
    <mergeCell ref="L28:L29"/>
    <mergeCell ref="K28:K29"/>
    <mergeCell ref="E28:E29"/>
    <mergeCell ref="I28:I29"/>
    <mergeCell ref="H28:H29"/>
    <mergeCell ref="G5:R5"/>
    <mergeCell ref="R28:R29"/>
    <mergeCell ref="G27:R27"/>
    <mergeCell ref="D28:D29"/>
    <mergeCell ref="D27:E27"/>
    <mergeCell ref="L6:L7"/>
    <mergeCell ref="J28:J29"/>
    <mergeCell ref="AE6:AE7"/>
    <mergeCell ref="AC6:AC7"/>
    <mergeCell ref="AB6:AB7"/>
    <mergeCell ref="AA6:AA7"/>
    <mergeCell ref="Y6:Y7"/>
    <mergeCell ref="X6:X7"/>
    <mergeCell ref="W6:W7"/>
    <mergeCell ref="V6:V7"/>
    <mergeCell ref="U6:U7"/>
    <mergeCell ref="T6:T7"/>
    <mergeCell ref="T5:AE5"/>
    <mergeCell ref="P6:P7"/>
    <mergeCell ref="O6:O7"/>
    <mergeCell ref="N6:N7"/>
    <mergeCell ref="R6:R7"/>
    <mergeCell ref="K6:K7"/>
    <mergeCell ref="J6:J7"/>
    <mergeCell ref="I6:I7"/>
    <mergeCell ref="H6:H7"/>
    <mergeCell ref="G6:G7"/>
    <mergeCell ref="E6:E7"/>
    <mergeCell ref="D6:D7"/>
    <mergeCell ref="D5:E5"/>
    <mergeCell ref="B4:J4"/>
    <mergeCell ref="G28:G29"/>
    <mergeCell ref="B50:AF52"/>
  </mergeCells>
  <printOptions/>
  <pageMargins left="0" right="0" top="0" bottom="0"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BK100"/>
  <sheetViews>
    <sheetView showGridLines="0" defaultGridColor="0" zoomScale="66" zoomScaleNormal="66" zoomScaleSheetLayoutView="66" colorId="0" workbookViewId="0" topLeftCell="A1">
      <selection activeCell="A1" sqref="A1"/>
    </sheetView>
  </sheetViews>
  <sheetFormatPr defaultColWidth="9.140625" defaultRowHeight="12.75"/>
  <cols>
    <col min="1" max="1" width="2.7109375" style="0" customWidth="1"/>
    <col min="2" max="2" width="19.421875" style="0" customWidth="1"/>
    <col min="3" max="3" width="0.9921875" style="0" customWidth="1"/>
    <col min="4" max="4" width="12.8515625" style="0" hidden="1" customWidth="1"/>
    <col min="5" max="5" width="13.7109375" style="0" hidden="1" customWidth="1"/>
    <col min="6" max="6" width="1.421875" style="0" hidden="1" customWidth="1"/>
    <col min="7" max="12" width="12.7109375" style="0" customWidth="1"/>
    <col min="13" max="13" width="1.421875" style="0" customWidth="1"/>
    <col min="14" max="16" width="12.7109375" style="0" customWidth="1"/>
    <col min="17" max="17" width="1.421875" style="0" customWidth="1"/>
    <col min="18" max="18" width="12.7109375" style="0" customWidth="1"/>
    <col min="19" max="19" width="1.421875" style="0" customWidth="1"/>
    <col min="20" max="25" width="6.7109375" style="0" customWidth="1"/>
    <col min="26" max="26" width="1.421875" style="0" customWidth="1"/>
    <col min="27" max="29" width="6.7109375" style="0" customWidth="1"/>
    <col min="30" max="30" width="1.421875" style="0" customWidth="1"/>
    <col min="31" max="31" width="6.7109375" style="0" customWidth="1"/>
    <col min="32" max="32" width="3.57421875" style="0" customWidth="1"/>
    <col min="33" max="50" width="9.140625" style="0" customWidth="1"/>
  </cols>
  <sheetData>
    <row r="1" spans="1:63" ht="30" customHeight="1">
      <c r="A1" s="204"/>
      <c r="B1" s="30" t="s">
        <v>118</v>
      </c>
      <c r="C1" s="205"/>
      <c r="D1" s="205"/>
      <c r="E1" s="206"/>
      <c r="W1" s="207"/>
      <c r="X1" s="207"/>
      <c r="Y1" s="207"/>
      <c r="Z1" s="207"/>
      <c r="AA1" s="207"/>
      <c r="AB1" s="207"/>
      <c r="AC1" s="207"/>
      <c r="AD1" s="207"/>
      <c r="AE1" s="207"/>
      <c r="AF1" s="338" t="s">
        <v>34</v>
      </c>
      <c r="AG1" s="32"/>
      <c r="AH1" s="333"/>
      <c r="AI1" s="333"/>
      <c r="AJ1" s="333"/>
      <c r="AK1" s="333"/>
      <c r="AL1" s="333"/>
      <c r="AM1" s="333"/>
      <c r="AN1" s="333"/>
      <c r="AO1" s="333"/>
      <c r="AP1" s="333"/>
      <c r="AQ1" s="333"/>
      <c r="AR1" s="333"/>
      <c r="AS1" s="333"/>
      <c r="AT1" s="333"/>
      <c r="AU1" s="333"/>
      <c r="AV1" s="333"/>
      <c r="AW1" s="333"/>
      <c r="AX1" s="333"/>
      <c r="AY1" s="334"/>
      <c r="AZ1" s="334"/>
      <c r="BA1" s="334"/>
      <c r="BB1" s="334"/>
      <c r="BC1" s="334"/>
      <c r="BD1" s="334"/>
      <c r="BE1" s="334"/>
      <c r="BF1" s="334"/>
      <c r="BG1" s="334"/>
      <c r="BH1" s="334"/>
      <c r="BI1" s="334"/>
      <c r="BJ1" s="334"/>
      <c r="BK1" s="334"/>
    </row>
    <row r="2" spans="1:63" ht="12.75">
      <c r="A2" s="76"/>
      <c r="B2" s="76" t="s">
        <v>1</v>
      </c>
      <c r="C2" s="76"/>
      <c r="D2" s="76"/>
      <c r="E2" s="208"/>
      <c r="W2" s="207"/>
      <c r="X2" s="207"/>
      <c r="Y2" s="207"/>
      <c r="Z2" s="207"/>
      <c r="AA2" s="207"/>
      <c r="AB2" s="207"/>
      <c r="AC2" s="207"/>
      <c r="AD2" s="207"/>
      <c r="AE2" s="207"/>
      <c r="AF2" s="207"/>
      <c r="AG2" s="32"/>
      <c r="AH2" s="333"/>
      <c r="AI2" s="333"/>
      <c r="AJ2" s="333"/>
      <c r="AK2" s="333"/>
      <c r="AL2" s="333"/>
      <c r="AM2" s="333"/>
      <c r="AN2" s="333"/>
      <c r="AO2" s="333"/>
      <c r="AP2" s="333"/>
      <c r="AQ2" s="333"/>
      <c r="AR2" s="333"/>
      <c r="AS2" s="333"/>
      <c r="AT2" s="333"/>
      <c r="AU2" s="333"/>
      <c r="AV2" s="333"/>
      <c r="AW2" s="333"/>
      <c r="AX2" s="333"/>
      <c r="AY2" s="334"/>
      <c r="AZ2" s="334"/>
      <c r="BA2" s="334"/>
      <c r="BB2" s="334"/>
      <c r="BC2" s="334"/>
      <c r="BD2" s="334"/>
      <c r="BE2" s="334"/>
      <c r="BF2" s="334"/>
      <c r="BG2" s="334"/>
      <c r="BH2" s="334"/>
      <c r="BI2" s="334"/>
      <c r="BJ2" s="334"/>
      <c r="BK2" s="334"/>
    </row>
    <row r="3" spans="1:63" ht="18" customHeight="1">
      <c r="A3" s="76"/>
      <c r="B3" s="77" t="s">
        <v>2</v>
      </c>
      <c r="C3" s="77"/>
      <c r="D3" s="77"/>
      <c r="E3" s="209"/>
      <c r="P3" s="81"/>
      <c r="W3" s="207"/>
      <c r="X3" s="207"/>
      <c r="Y3" s="207"/>
      <c r="Z3" s="207"/>
      <c r="AA3" s="207"/>
      <c r="AB3" s="207"/>
      <c r="AC3" s="207"/>
      <c r="AD3" s="207"/>
      <c r="AE3" s="207"/>
      <c r="AF3" s="207"/>
      <c r="AG3" s="32"/>
      <c r="AH3" s="333"/>
      <c r="AI3" s="333"/>
      <c r="AJ3" s="333"/>
      <c r="AK3" s="333"/>
      <c r="AL3" s="333"/>
      <c r="AM3" s="333"/>
      <c r="AN3" s="333"/>
      <c r="AO3" s="333"/>
      <c r="AP3" s="333"/>
      <c r="AQ3" s="333"/>
      <c r="AR3" s="333"/>
      <c r="AS3" s="333"/>
      <c r="AT3" s="333"/>
      <c r="AU3" s="333"/>
      <c r="AV3" s="333"/>
      <c r="AW3" s="333"/>
      <c r="AX3" s="333"/>
      <c r="AY3" s="334"/>
      <c r="AZ3" s="334"/>
      <c r="BA3" s="334"/>
      <c r="BB3" s="334"/>
      <c r="BC3" s="334"/>
      <c r="BD3" s="334"/>
      <c r="BE3" s="334"/>
      <c r="BF3" s="334"/>
      <c r="BG3" s="334"/>
      <c r="BH3" s="334"/>
      <c r="BI3" s="334"/>
      <c r="BJ3" s="334"/>
      <c r="BK3" s="334"/>
    </row>
    <row r="4" spans="1:63" ht="12.75">
      <c r="A4" s="210"/>
      <c r="B4" s="76"/>
      <c r="C4" s="76"/>
      <c r="D4" s="76"/>
      <c r="E4" s="76"/>
      <c r="F4" s="76"/>
      <c r="G4" s="76"/>
      <c r="H4" s="76"/>
      <c r="I4" s="76"/>
      <c r="J4" s="76"/>
      <c r="K4" s="212"/>
      <c r="L4" s="212"/>
      <c r="M4" s="212"/>
      <c r="N4" s="212"/>
      <c r="O4" s="212"/>
      <c r="P4" s="212"/>
      <c r="Q4" s="212"/>
      <c r="R4" s="212"/>
      <c r="S4" s="212"/>
      <c r="T4" s="212"/>
      <c r="U4" s="212"/>
      <c r="V4" s="212"/>
      <c r="W4" s="212"/>
      <c r="X4" s="28"/>
      <c r="Y4" s="28"/>
      <c r="Z4" s="212"/>
      <c r="AA4" s="207"/>
      <c r="AB4" s="207"/>
      <c r="AC4" s="207"/>
      <c r="AD4" s="212"/>
      <c r="AE4" s="207"/>
      <c r="AF4" s="207"/>
      <c r="AG4" s="32"/>
      <c r="AH4" s="333"/>
      <c r="AI4" s="333"/>
      <c r="AJ4" s="333"/>
      <c r="AK4" s="333"/>
      <c r="AL4" s="333"/>
      <c r="AM4" s="333"/>
      <c r="AN4" s="333"/>
      <c r="AO4" s="333"/>
      <c r="AP4" s="333"/>
      <c r="AQ4" s="333"/>
      <c r="AR4" s="333"/>
      <c r="AS4" s="333"/>
      <c r="AT4" s="333"/>
      <c r="AU4" s="333"/>
      <c r="AV4" s="333"/>
      <c r="AW4" s="333"/>
      <c r="AX4" s="333"/>
      <c r="AY4" s="334"/>
      <c r="AZ4" s="334"/>
      <c r="BA4" s="334"/>
      <c r="BB4" s="334"/>
      <c r="BC4" s="334"/>
      <c r="BD4" s="334"/>
      <c r="BE4" s="334"/>
      <c r="BF4" s="334"/>
      <c r="BG4" s="334"/>
      <c r="BH4" s="334"/>
      <c r="BI4" s="334"/>
      <c r="BJ4" s="334"/>
      <c r="BK4" s="334"/>
    </row>
    <row r="5" spans="3:63" ht="15" customHeight="1">
      <c r="C5" s="78"/>
      <c r="D5" s="213" t="s">
        <v>72</v>
      </c>
      <c r="E5" s="214"/>
      <c r="G5" s="215" t="s">
        <v>119</v>
      </c>
      <c r="H5" s="216"/>
      <c r="I5" s="216"/>
      <c r="J5" s="216"/>
      <c r="K5" s="216"/>
      <c r="L5" s="216"/>
      <c r="M5" s="216"/>
      <c r="N5" s="216"/>
      <c r="O5" s="216"/>
      <c r="P5" s="216"/>
      <c r="Q5" s="216"/>
      <c r="R5" s="216"/>
      <c r="T5" s="215" t="s">
        <v>120</v>
      </c>
      <c r="U5" s="216"/>
      <c r="V5" s="216"/>
      <c r="W5" s="216"/>
      <c r="X5" s="216"/>
      <c r="Y5" s="216"/>
      <c r="Z5" s="216"/>
      <c r="AA5" s="216"/>
      <c r="AB5" s="216"/>
      <c r="AC5" s="216"/>
      <c r="AD5" s="216"/>
      <c r="AE5" s="216"/>
      <c r="AG5" s="32"/>
      <c r="AH5" s="333"/>
      <c r="AI5" s="333"/>
      <c r="AJ5" s="333"/>
      <c r="AK5" s="333"/>
      <c r="AL5" s="333"/>
      <c r="AM5" s="333"/>
      <c r="AN5" s="333"/>
      <c r="AO5" s="333"/>
      <c r="AP5" s="333"/>
      <c r="AQ5" s="333"/>
      <c r="AR5" s="333"/>
      <c r="AS5" s="333"/>
      <c r="AT5" s="333"/>
      <c r="AU5" s="333"/>
      <c r="AV5" s="333"/>
      <c r="AW5" s="333"/>
      <c r="AX5" s="333"/>
      <c r="AY5" s="334"/>
      <c r="AZ5" s="334"/>
      <c r="BA5" s="334"/>
      <c r="BB5" s="334"/>
      <c r="BC5" s="334"/>
      <c r="BD5" s="334"/>
      <c r="BE5" s="334"/>
      <c r="BF5" s="334"/>
      <c r="BG5" s="334"/>
      <c r="BH5" s="334"/>
      <c r="BI5" s="334"/>
      <c r="BJ5" s="334"/>
      <c r="BK5" s="334"/>
    </row>
    <row r="6" spans="1:63" ht="18" customHeight="1">
      <c r="A6" s="217"/>
      <c r="B6" s="328"/>
      <c r="C6" s="78"/>
      <c r="D6" s="218" t="s">
        <v>75</v>
      </c>
      <c r="E6" s="219" t="s">
        <v>76</v>
      </c>
      <c r="F6" s="220"/>
      <c r="G6" s="221" t="s">
        <v>12</v>
      </c>
      <c r="H6" s="222" t="s">
        <v>13</v>
      </c>
      <c r="I6" s="222" t="s">
        <v>77</v>
      </c>
      <c r="J6" s="222" t="s">
        <v>15</v>
      </c>
      <c r="K6" s="222" t="s">
        <v>78</v>
      </c>
      <c r="L6" s="223" t="s">
        <v>79</v>
      </c>
      <c r="M6" s="220"/>
      <c r="N6" s="221" t="s">
        <v>17</v>
      </c>
      <c r="O6" s="222" t="s">
        <v>18</v>
      </c>
      <c r="P6" s="223" t="s">
        <v>80</v>
      </c>
      <c r="Q6" s="207"/>
      <c r="R6" s="224" t="s">
        <v>81</v>
      </c>
      <c r="S6" s="207"/>
      <c r="T6" s="221" t="s">
        <v>12</v>
      </c>
      <c r="U6" s="222" t="s">
        <v>13</v>
      </c>
      <c r="V6" s="222" t="s">
        <v>77</v>
      </c>
      <c r="W6" s="222" t="s">
        <v>15</v>
      </c>
      <c r="X6" s="222" t="s">
        <v>78</v>
      </c>
      <c r="Y6" s="223" t="s">
        <v>79</v>
      </c>
      <c r="Z6" s="207"/>
      <c r="AA6" s="221" t="s">
        <v>17</v>
      </c>
      <c r="AB6" s="222" t="s">
        <v>18</v>
      </c>
      <c r="AC6" s="223" t="s">
        <v>80</v>
      </c>
      <c r="AD6" s="63"/>
      <c r="AE6" s="225" t="s">
        <v>81</v>
      </c>
      <c r="AG6" s="32"/>
      <c r="AH6" s="333"/>
      <c r="AI6" s="333"/>
      <c r="AJ6" s="333"/>
      <c r="AK6" s="333"/>
      <c r="AL6" s="333"/>
      <c r="AM6" s="333"/>
      <c r="AN6" s="333"/>
      <c r="AO6" s="333"/>
      <c r="AP6" s="333"/>
      <c r="AQ6" s="333"/>
      <c r="AR6" s="333"/>
      <c r="AS6" s="333"/>
      <c r="AT6" s="333"/>
      <c r="AU6" s="333"/>
      <c r="AV6" s="333"/>
      <c r="AW6" s="333"/>
      <c r="AX6" s="333"/>
      <c r="AY6" s="334"/>
      <c r="AZ6" s="334"/>
      <c r="BA6" s="334"/>
      <c r="BB6" s="334"/>
      <c r="BC6" s="334"/>
      <c r="BD6" s="334"/>
      <c r="BE6" s="334"/>
      <c r="BF6" s="334"/>
      <c r="BG6" s="334"/>
      <c r="BH6" s="334"/>
      <c r="BI6" s="334"/>
      <c r="BJ6" s="334"/>
      <c r="BK6" s="334"/>
    </row>
    <row r="7" spans="1:63" ht="18" customHeight="1">
      <c r="A7" s="217"/>
      <c r="B7" s="328"/>
      <c r="C7" s="78"/>
      <c r="D7" s="226"/>
      <c r="E7" s="227"/>
      <c r="F7" s="220"/>
      <c r="G7" s="290"/>
      <c r="H7" s="291"/>
      <c r="I7" s="291"/>
      <c r="J7" s="291"/>
      <c r="K7" s="291"/>
      <c r="L7" s="292"/>
      <c r="M7" s="220"/>
      <c r="N7" s="290"/>
      <c r="O7" s="291"/>
      <c r="P7" s="292"/>
      <c r="Q7" s="207"/>
      <c r="R7" s="293"/>
      <c r="S7" s="207"/>
      <c r="T7" s="290"/>
      <c r="U7" s="291"/>
      <c r="V7" s="291"/>
      <c r="W7" s="291"/>
      <c r="X7" s="291"/>
      <c r="Y7" s="292"/>
      <c r="Z7" s="207"/>
      <c r="AA7" s="290"/>
      <c r="AB7" s="291"/>
      <c r="AC7" s="292"/>
      <c r="AD7" s="63"/>
      <c r="AE7" s="294"/>
      <c r="AG7" s="32"/>
      <c r="AH7" s="333"/>
      <c r="AI7" s="333"/>
      <c r="AJ7" s="333"/>
      <c r="AK7" s="333"/>
      <c r="AL7" s="333"/>
      <c r="AM7" s="333"/>
      <c r="AN7" s="333"/>
      <c r="AO7" s="333"/>
      <c r="AP7" s="333"/>
      <c r="AQ7" s="333"/>
      <c r="AR7" s="333"/>
      <c r="AS7" s="333"/>
      <c r="AT7" s="333"/>
      <c r="AU7" s="333"/>
      <c r="AV7" s="333"/>
      <c r="AW7" s="333"/>
      <c r="AX7" s="333"/>
      <c r="AY7" s="334"/>
      <c r="AZ7" s="334"/>
      <c r="BA7" s="334"/>
      <c r="BB7" s="334"/>
      <c r="BC7" s="334"/>
      <c r="BD7" s="334"/>
      <c r="BE7" s="334"/>
      <c r="BF7" s="334"/>
      <c r="BG7" s="334"/>
      <c r="BH7" s="334"/>
      <c r="BI7" s="334"/>
      <c r="BJ7" s="334"/>
      <c r="BK7" s="334"/>
    </row>
    <row r="8" spans="1:63" ht="5.25" customHeight="1">
      <c r="A8" s="228"/>
      <c r="B8" s="329"/>
      <c r="C8" s="229"/>
      <c r="D8" s="78"/>
      <c r="E8" s="230"/>
      <c r="F8" s="162"/>
      <c r="G8" s="231"/>
      <c r="H8" s="231"/>
      <c r="I8" s="231"/>
      <c r="J8" s="231"/>
      <c r="K8" s="231"/>
      <c r="L8" s="231"/>
      <c r="M8" s="162"/>
      <c r="N8" s="231"/>
      <c r="O8" s="231"/>
      <c r="P8" s="231"/>
      <c r="Q8" s="162"/>
      <c r="R8" s="231"/>
      <c r="S8" s="162"/>
      <c r="T8" s="231"/>
      <c r="U8" s="231"/>
      <c r="V8" s="231"/>
      <c r="W8" s="231"/>
      <c r="X8" s="231"/>
      <c r="Y8" s="231"/>
      <c r="Z8" s="162"/>
      <c r="AA8" s="231"/>
      <c r="AB8" s="231"/>
      <c r="AC8" s="231"/>
      <c r="AD8" s="162"/>
      <c r="AE8" s="231"/>
      <c r="AF8" s="162"/>
      <c r="AG8" s="32"/>
      <c r="AH8" s="333"/>
      <c r="AI8" s="333"/>
      <c r="AJ8" s="333"/>
      <c r="AK8" s="333"/>
      <c r="AL8" s="333"/>
      <c r="AM8" s="333"/>
      <c r="AN8" s="333"/>
      <c r="AO8" s="333"/>
      <c r="AP8" s="333"/>
      <c r="AQ8" s="333"/>
      <c r="AR8" s="333"/>
      <c r="AS8" s="333"/>
      <c r="AT8" s="333"/>
      <c r="AU8" s="333"/>
      <c r="AV8" s="333"/>
      <c r="AW8" s="333"/>
      <c r="AX8" s="333"/>
      <c r="AY8" s="334"/>
      <c r="AZ8" s="334"/>
      <c r="BA8" s="334"/>
      <c r="BB8" s="334"/>
      <c r="BC8" s="334"/>
      <c r="BD8" s="334"/>
      <c r="BE8" s="334"/>
      <c r="BF8" s="334"/>
      <c r="BG8" s="334"/>
      <c r="BH8" s="334"/>
      <c r="BI8" s="334"/>
      <c r="BJ8" s="334"/>
      <c r="BK8" s="334"/>
    </row>
    <row r="9" spans="1:63" ht="18" customHeight="1">
      <c r="A9" s="232"/>
      <c r="B9" s="295" t="s">
        <v>82</v>
      </c>
      <c r="C9" s="233"/>
      <c r="D9" s="299" t="s">
        <v>83</v>
      </c>
      <c r="E9" s="302" t="s">
        <v>84</v>
      </c>
      <c r="F9" s="78"/>
      <c r="G9" s="358">
        <v>8258316.6853401</v>
      </c>
      <c r="H9" s="359">
        <v>3273976.8392891</v>
      </c>
      <c r="I9" s="359">
        <v>3496550.83695842</v>
      </c>
      <c r="J9" s="359">
        <v>3510224.29437422</v>
      </c>
      <c r="K9" s="359">
        <v>3594800.37990063</v>
      </c>
      <c r="L9" s="360">
        <v>22133869.0358624</v>
      </c>
      <c r="M9" s="250"/>
      <c r="N9" s="366">
        <v>5409504.30791261</v>
      </c>
      <c r="O9" s="367">
        <v>6672744.20556367</v>
      </c>
      <c r="P9" s="368">
        <v>12082248.5134762</v>
      </c>
      <c r="Q9" s="250"/>
      <c r="R9" s="374">
        <v>34216117.5493387</v>
      </c>
      <c r="S9" s="85"/>
      <c r="T9" s="113">
        <v>125.677678237038</v>
      </c>
      <c r="U9" s="114">
        <v>-32.3350831623203</v>
      </c>
      <c r="V9" s="114">
        <v>-32.9651391200697</v>
      </c>
      <c r="W9" s="114">
        <v>-33.565387400093</v>
      </c>
      <c r="X9" s="114">
        <v>-31.6764337506682</v>
      </c>
      <c r="Y9" s="119">
        <v>-8.76031905951415</v>
      </c>
      <c r="Z9" s="234"/>
      <c r="AA9" s="310">
        <v>-29.3316373652577</v>
      </c>
      <c r="AB9" s="311">
        <v>-28.0597847922305</v>
      </c>
      <c r="AC9" s="312">
        <v>-28.6348375748053</v>
      </c>
      <c r="AD9" s="234"/>
      <c r="AE9" s="318">
        <v>-16.9294263860114</v>
      </c>
      <c r="AG9" s="32"/>
      <c r="AH9" s="333"/>
      <c r="AI9" s="333"/>
      <c r="AJ9" s="333"/>
      <c r="AK9" s="333"/>
      <c r="AL9" s="333"/>
      <c r="AM9" s="333"/>
      <c r="AN9" s="333"/>
      <c r="AO9" s="333"/>
      <c r="AP9" s="333"/>
      <c r="AQ9" s="333"/>
      <c r="AR9" s="333"/>
      <c r="AS9" s="333"/>
      <c r="AT9" s="333"/>
      <c r="AU9" s="333"/>
      <c r="AV9" s="333"/>
      <c r="AW9" s="333"/>
      <c r="AX9" s="333"/>
      <c r="AY9" s="334"/>
      <c r="AZ9" s="334"/>
      <c r="BA9" s="334"/>
      <c r="BB9" s="334"/>
      <c r="BC9" s="334"/>
      <c r="BD9" s="334"/>
      <c r="BE9" s="334"/>
      <c r="BF9" s="334"/>
      <c r="BG9" s="334"/>
      <c r="BH9" s="334"/>
      <c r="BI9" s="334"/>
      <c r="BJ9" s="334"/>
      <c r="BK9" s="334"/>
    </row>
    <row r="10" spans="2:63" ht="18" customHeight="1">
      <c r="B10" s="296" t="s">
        <v>85</v>
      </c>
      <c r="C10" s="235"/>
      <c r="D10" s="300" t="s">
        <v>83</v>
      </c>
      <c r="E10" s="303" t="s">
        <v>84</v>
      </c>
      <c r="F10" s="75"/>
      <c r="G10" s="361">
        <v>2935190.95</v>
      </c>
      <c r="H10" s="251">
        <v>2451134.72</v>
      </c>
      <c r="I10" s="251">
        <v>2918918.24</v>
      </c>
      <c r="J10" s="251">
        <v>3033867.55</v>
      </c>
      <c r="K10" s="251">
        <v>2939979.68</v>
      </c>
      <c r="L10" s="362">
        <v>14279091.14</v>
      </c>
      <c r="M10" s="251"/>
      <c r="N10" s="369">
        <v>2857988.81</v>
      </c>
      <c r="O10" s="377">
        <v>3026828.1</v>
      </c>
      <c r="P10" s="370">
        <v>5884816.91</v>
      </c>
      <c r="Q10" s="251"/>
      <c r="R10" s="375">
        <v>20163908.05</v>
      </c>
      <c r="S10" s="84"/>
      <c r="T10" s="321">
        <v>46.7129675999167</v>
      </c>
      <c r="U10" s="237">
        <v>-19.1132445033053</v>
      </c>
      <c r="V10" s="237">
        <v>-13.6878427574241</v>
      </c>
      <c r="W10" s="115">
        <v>-8.44418126747973</v>
      </c>
      <c r="X10" s="237">
        <v>2.33941763129109</v>
      </c>
      <c r="Y10" s="322">
        <v>-2.19287449986365</v>
      </c>
      <c r="Z10" s="236"/>
      <c r="AA10" s="313">
        <v>-1.3118830567893</v>
      </c>
      <c r="AB10" s="327">
        <v>-8.03877782920343</v>
      </c>
      <c r="AC10" s="314">
        <v>-4.89028865792023</v>
      </c>
      <c r="AD10" s="236"/>
      <c r="AE10" s="319">
        <v>-2.99579322241524</v>
      </c>
      <c r="AG10" s="32"/>
      <c r="AH10" s="333"/>
      <c r="AI10" s="333"/>
      <c r="AJ10" s="333"/>
      <c r="AK10" s="333"/>
      <c r="AL10" s="333"/>
      <c r="AM10" s="333"/>
      <c r="AN10" s="333"/>
      <c r="AO10" s="333"/>
      <c r="AP10" s="333"/>
      <c r="AQ10" s="333"/>
      <c r="AR10" s="333"/>
      <c r="AS10" s="333"/>
      <c r="AT10" s="333"/>
      <c r="AU10" s="333"/>
      <c r="AV10" s="333"/>
      <c r="AW10" s="333"/>
      <c r="AX10" s="333"/>
      <c r="AY10" s="334"/>
      <c r="AZ10" s="334"/>
      <c r="BA10" s="334"/>
      <c r="BB10" s="334"/>
      <c r="BC10" s="334"/>
      <c r="BD10" s="334"/>
      <c r="BE10" s="334"/>
      <c r="BF10" s="334"/>
      <c r="BG10" s="334"/>
      <c r="BH10" s="334"/>
      <c r="BI10" s="334"/>
      <c r="BJ10" s="334"/>
      <c r="BK10" s="334"/>
    </row>
    <row r="11" spans="1:63" ht="18" customHeight="1">
      <c r="A11" s="232"/>
      <c r="B11" s="297" t="s">
        <v>86</v>
      </c>
      <c r="C11" s="75"/>
      <c r="D11" s="300" t="s">
        <v>83</v>
      </c>
      <c r="E11" s="303" t="s">
        <v>84</v>
      </c>
      <c r="F11" s="75"/>
      <c r="G11" s="361">
        <v>1997096.42</v>
      </c>
      <c r="H11" s="251">
        <v>879300.58</v>
      </c>
      <c r="I11" s="251">
        <v>907188.13</v>
      </c>
      <c r="J11" s="251">
        <v>955244.17</v>
      </c>
      <c r="K11" s="251">
        <v>1038127.7</v>
      </c>
      <c r="L11" s="362">
        <v>5776957</v>
      </c>
      <c r="M11" s="251"/>
      <c r="N11" s="369">
        <v>1473612.23</v>
      </c>
      <c r="O11" s="377">
        <v>1918860.65</v>
      </c>
      <c r="P11" s="370">
        <v>3392472.88</v>
      </c>
      <c r="Q11" s="251"/>
      <c r="R11" s="375">
        <v>9169429.88</v>
      </c>
      <c r="S11" s="84"/>
      <c r="T11" s="321">
        <v>126.455899961807</v>
      </c>
      <c r="U11" s="237">
        <v>-23.2134455831565</v>
      </c>
      <c r="V11" s="237">
        <v>-30.1535390352894</v>
      </c>
      <c r="W11" s="237">
        <v>-30.9334943441688</v>
      </c>
      <c r="X11" s="237">
        <v>-27.2890053242345</v>
      </c>
      <c r="Y11" s="322">
        <v>-5.86171109204597</v>
      </c>
      <c r="Z11" s="237"/>
      <c r="AA11" s="313">
        <v>-16.2761400882405</v>
      </c>
      <c r="AB11" s="327">
        <v>-4.48204960188746</v>
      </c>
      <c r="AC11" s="314">
        <v>-9.98979428668327</v>
      </c>
      <c r="AD11" s="237"/>
      <c r="AE11" s="325">
        <v>-7.43239845239798</v>
      </c>
      <c r="AG11" s="32"/>
      <c r="AH11" s="333"/>
      <c r="AI11" s="333"/>
      <c r="AJ11" s="333"/>
      <c r="AK11" s="333"/>
      <c r="AL11" s="333"/>
      <c r="AM11" s="333"/>
      <c r="AN11" s="333"/>
      <c r="AO11" s="333"/>
      <c r="AP11" s="333"/>
      <c r="AQ11" s="333"/>
      <c r="AR11" s="333"/>
      <c r="AS11" s="333"/>
      <c r="AT11" s="333"/>
      <c r="AU11" s="333"/>
      <c r="AV11" s="333"/>
      <c r="AW11" s="333"/>
      <c r="AX11" s="333"/>
      <c r="AY11" s="334"/>
      <c r="AZ11" s="334"/>
      <c r="BA11" s="334"/>
      <c r="BB11" s="334"/>
      <c r="BC11" s="334"/>
      <c r="BD11" s="334"/>
      <c r="BE11" s="334"/>
      <c r="BF11" s="334"/>
      <c r="BG11" s="334"/>
      <c r="BH11" s="334"/>
      <c r="BI11" s="334"/>
      <c r="BJ11" s="334"/>
      <c r="BK11" s="334"/>
    </row>
    <row r="12" spans="1:63" ht="18" customHeight="1">
      <c r="A12" s="232"/>
      <c r="B12" s="297" t="s">
        <v>87</v>
      </c>
      <c r="C12" s="75"/>
      <c r="D12" s="300" t="s">
        <v>83</v>
      </c>
      <c r="E12" s="303" t="s">
        <v>84</v>
      </c>
      <c r="F12" s="75"/>
      <c r="G12" s="361">
        <v>1540644.91</v>
      </c>
      <c r="H12" s="251">
        <v>1115449.69</v>
      </c>
      <c r="I12" s="251">
        <v>1323871.15</v>
      </c>
      <c r="J12" s="251">
        <v>1407839.01</v>
      </c>
      <c r="K12" s="251">
        <v>1310555.08</v>
      </c>
      <c r="L12" s="362">
        <v>6698359.84</v>
      </c>
      <c r="M12" s="251"/>
      <c r="N12" s="369">
        <v>1408733.52</v>
      </c>
      <c r="O12" s="377">
        <v>1525669.18</v>
      </c>
      <c r="P12" s="370">
        <v>2934402.7</v>
      </c>
      <c r="Q12" s="251"/>
      <c r="R12" s="375">
        <v>9632762.54</v>
      </c>
      <c r="S12" s="84"/>
      <c r="T12" s="321">
        <v>14.3216684528875</v>
      </c>
      <c r="U12" s="237">
        <v>-48.3268948504434</v>
      </c>
      <c r="V12" s="237">
        <v>-43.558754082844</v>
      </c>
      <c r="W12" s="237">
        <v>-40.1894713436592</v>
      </c>
      <c r="X12" s="237">
        <v>-32.6615563260583</v>
      </c>
      <c r="Y12" s="322">
        <v>-34.0188711671304</v>
      </c>
      <c r="Z12" s="237"/>
      <c r="AA12" s="313">
        <v>-26.6984368593761</v>
      </c>
      <c r="AB12" s="327">
        <v>-28.5512630410452</v>
      </c>
      <c r="AC12" s="314">
        <v>-27.6736007845632</v>
      </c>
      <c r="AD12" s="237"/>
      <c r="AE12" s="325">
        <v>-32.2070870721313</v>
      </c>
      <c r="AG12" s="32"/>
      <c r="AH12" s="333"/>
      <c r="AI12" s="333"/>
      <c r="AJ12" s="333"/>
      <c r="AK12" s="333"/>
      <c r="AL12" s="333"/>
      <c r="AM12" s="333"/>
      <c r="AN12" s="333"/>
      <c r="AO12" s="333"/>
      <c r="AP12" s="333"/>
      <c r="AQ12" s="333"/>
      <c r="AR12" s="333"/>
      <c r="AS12" s="333"/>
      <c r="AT12" s="333"/>
      <c r="AU12" s="333"/>
      <c r="AV12" s="333"/>
      <c r="AW12" s="333"/>
      <c r="AX12" s="333"/>
      <c r="AY12" s="334"/>
      <c r="AZ12" s="334"/>
      <c r="BA12" s="334"/>
      <c r="BB12" s="334"/>
      <c r="BC12" s="334"/>
      <c r="BD12" s="334"/>
      <c r="BE12" s="334"/>
      <c r="BF12" s="334"/>
      <c r="BG12" s="334"/>
      <c r="BH12" s="334"/>
      <c r="BI12" s="334"/>
      <c r="BJ12" s="334"/>
      <c r="BK12" s="334"/>
    </row>
    <row r="13" spans="1:63" ht="18" customHeight="1">
      <c r="A13" s="232"/>
      <c r="B13" s="297" t="s">
        <v>88</v>
      </c>
      <c r="C13" s="75"/>
      <c r="D13" s="300" t="s">
        <v>83</v>
      </c>
      <c r="E13" s="303" t="s">
        <v>84</v>
      </c>
      <c r="F13" s="75"/>
      <c r="G13" s="361">
        <v>2052021.6</v>
      </c>
      <c r="H13" s="251">
        <v>894340.8</v>
      </c>
      <c r="I13" s="251">
        <v>950386.82</v>
      </c>
      <c r="J13" s="251">
        <v>994956.85</v>
      </c>
      <c r="K13" s="251">
        <v>954433.81</v>
      </c>
      <c r="L13" s="362">
        <v>5846139.88</v>
      </c>
      <c r="M13" s="251"/>
      <c r="N13" s="369">
        <v>1215404.05</v>
      </c>
      <c r="O13" s="377">
        <v>1403467.97</v>
      </c>
      <c r="P13" s="370">
        <v>2618872.02</v>
      </c>
      <c r="Q13" s="251"/>
      <c r="R13" s="375">
        <v>8465011.9</v>
      </c>
      <c r="S13" s="84"/>
      <c r="T13" s="321">
        <v>108.241710144108</v>
      </c>
      <c r="U13" s="237">
        <v>-28.6350506089104</v>
      </c>
      <c r="V13" s="237">
        <v>-32.6065016765287</v>
      </c>
      <c r="W13" s="237">
        <v>-29.1761935046115</v>
      </c>
      <c r="X13" s="237">
        <v>-29.9324034621798</v>
      </c>
      <c r="Y13" s="322">
        <v>-8.87899060687069</v>
      </c>
      <c r="Z13" s="237"/>
      <c r="AA13" s="313">
        <v>-31.7553499775457</v>
      </c>
      <c r="AB13" s="327">
        <v>-28.9249537694003</v>
      </c>
      <c r="AC13" s="314">
        <v>-30.2671694872223</v>
      </c>
      <c r="AD13" s="237"/>
      <c r="AE13" s="325">
        <v>-16.7761519172849</v>
      </c>
      <c r="AG13" s="32"/>
      <c r="AH13" s="333"/>
      <c r="AI13" s="333"/>
      <c r="AJ13" s="333"/>
      <c r="AK13" s="333"/>
      <c r="AL13" s="333"/>
      <c r="AM13" s="333"/>
      <c r="AN13" s="333"/>
      <c r="AO13" s="333"/>
      <c r="AP13" s="333"/>
      <c r="AQ13" s="333"/>
      <c r="AR13" s="333"/>
      <c r="AS13" s="333"/>
      <c r="AT13" s="333"/>
      <c r="AU13" s="333"/>
      <c r="AV13" s="333"/>
      <c r="AW13" s="333"/>
      <c r="AX13" s="333"/>
      <c r="AY13" s="334"/>
      <c r="AZ13" s="334"/>
      <c r="BA13" s="334"/>
      <c r="BB13" s="334"/>
      <c r="BC13" s="334"/>
      <c r="BD13" s="334"/>
      <c r="BE13" s="334"/>
      <c r="BF13" s="334"/>
      <c r="BG13" s="334"/>
      <c r="BH13" s="334"/>
      <c r="BI13" s="334"/>
      <c r="BJ13" s="334"/>
      <c r="BK13" s="334"/>
    </row>
    <row r="14" spans="1:63" ht="18" customHeight="1">
      <c r="A14" s="232"/>
      <c r="B14" s="297" t="s">
        <v>89</v>
      </c>
      <c r="C14" s="75"/>
      <c r="D14" s="300" t="s">
        <v>83</v>
      </c>
      <c r="E14" s="303" t="s">
        <v>84</v>
      </c>
      <c r="F14" s="75"/>
      <c r="G14" s="361">
        <v>2477742.95999999</v>
      </c>
      <c r="H14" s="251">
        <v>1745615.85</v>
      </c>
      <c r="I14" s="251">
        <v>1839678.81</v>
      </c>
      <c r="J14" s="251">
        <v>1897804.79</v>
      </c>
      <c r="K14" s="251">
        <v>1907053.4</v>
      </c>
      <c r="L14" s="362">
        <v>9867895.81</v>
      </c>
      <c r="M14" s="251"/>
      <c r="N14" s="369">
        <v>2200276.81</v>
      </c>
      <c r="O14" s="377">
        <v>2469600.28</v>
      </c>
      <c r="P14" s="370">
        <v>4669877.09</v>
      </c>
      <c r="Q14" s="251"/>
      <c r="R14" s="375">
        <v>14537772.9</v>
      </c>
      <c r="S14" s="84"/>
      <c r="T14" s="321">
        <v>85.7138383529865</v>
      </c>
      <c r="U14" s="237">
        <v>-1.1535355801062</v>
      </c>
      <c r="V14" s="237">
        <v>-3.31639515728176</v>
      </c>
      <c r="W14" s="237">
        <v>-2.84177516874569</v>
      </c>
      <c r="X14" s="237">
        <v>8.07840074424771</v>
      </c>
      <c r="Y14" s="322">
        <v>13.1540148080677</v>
      </c>
      <c r="Z14" s="237"/>
      <c r="AA14" s="313">
        <v>2.23990366941455</v>
      </c>
      <c r="AB14" s="327">
        <v>-17.5558113059579</v>
      </c>
      <c r="AC14" s="314">
        <v>-9.27968350574535</v>
      </c>
      <c r="AD14" s="237"/>
      <c r="AE14" s="325">
        <v>4.82721832599454</v>
      </c>
      <c r="AG14" s="32"/>
      <c r="AH14" s="333"/>
      <c r="AI14" s="333"/>
      <c r="AJ14" s="333"/>
      <c r="AK14" s="333"/>
      <c r="AL14" s="333"/>
      <c r="AM14" s="333"/>
      <c r="AN14" s="333"/>
      <c r="AO14" s="333"/>
      <c r="AP14" s="333"/>
      <c r="AQ14" s="333"/>
      <c r="AR14" s="333"/>
      <c r="AS14" s="333"/>
      <c r="AT14" s="333"/>
      <c r="AU14" s="333"/>
      <c r="AV14" s="333"/>
      <c r="AW14" s="333"/>
      <c r="AX14" s="333"/>
      <c r="AY14" s="334"/>
      <c r="AZ14" s="334"/>
      <c r="BA14" s="334"/>
      <c r="BB14" s="334"/>
      <c r="BC14" s="334"/>
      <c r="BD14" s="334"/>
      <c r="BE14" s="334"/>
      <c r="BF14" s="334"/>
      <c r="BG14" s="334"/>
      <c r="BH14" s="334"/>
      <c r="BI14" s="334"/>
      <c r="BJ14" s="334"/>
      <c r="BK14" s="334"/>
    </row>
    <row r="15" spans="1:63" ht="18" customHeight="1">
      <c r="A15" s="232"/>
      <c r="B15" s="297" t="s">
        <v>90</v>
      </c>
      <c r="C15" s="75"/>
      <c r="D15" s="300" t="s">
        <v>83</v>
      </c>
      <c r="E15" s="303" t="s">
        <v>84</v>
      </c>
      <c r="F15" s="75"/>
      <c r="G15" s="361">
        <v>10782769.877094</v>
      </c>
      <c r="H15" s="251">
        <v>6798655.60484055</v>
      </c>
      <c r="I15" s="251">
        <v>6378687.65365496</v>
      </c>
      <c r="J15" s="251">
        <v>6544923.44335751</v>
      </c>
      <c r="K15" s="251">
        <v>6781140.81511294</v>
      </c>
      <c r="L15" s="362">
        <v>37286177.39406</v>
      </c>
      <c r="M15" s="251"/>
      <c r="N15" s="369">
        <v>7968367.16051993</v>
      </c>
      <c r="O15" s="377">
        <v>8827142.06151309</v>
      </c>
      <c r="P15" s="370">
        <v>16795509.222033</v>
      </c>
      <c r="Q15" s="251"/>
      <c r="R15" s="375">
        <v>54081686.616093</v>
      </c>
      <c r="S15" s="84"/>
      <c r="T15" s="321">
        <v>-7.24693810336951</v>
      </c>
      <c r="U15" s="237">
        <v>-53.7194445242955</v>
      </c>
      <c r="V15" s="237">
        <v>-60.7260735405335</v>
      </c>
      <c r="W15" s="237">
        <v>-59.8126654646163</v>
      </c>
      <c r="X15" s="237">
        <v>-55.2442759848808</v>
      </c>
      <c r="Y15" s="322">
        <v>-49.6094278664037</v>
      </c>
      <c r="Z15" s="237"/>
      <c r="AA15" s="313">
        <v>-49.4421097325859</v>
      </c>
      <c r="AB15" s="327">
        <v>-49.8191294502934</v>
      </c>
      <c r="AC15" s="314">
        <v>-49.6409618589921</v>
      </c>
      <c r="AD15" s="237"/>
      <c r="AE15" s="325">
        <v>-49.6192252322419</v>
      </c>
      <c r="AG15" s="32"/>
      <c r="AH15" s="333"/>
      <c r="AI15" s="333"/>
      <c r="AJ15" s="333"/>
      <c r="AK15" s="333"/>
      <c r="AL15" s="333"/>
      <c r="AM15" s="333"/>
      <c r="AN15" s="333"/>
      <c r="AO15" s="333"/>
      <c r="AP15" s="333"/>
      <c r="AQ15" s="333"/>
      <c r="AR15" s="333"/>
      <c r="AS15" s="333"/>
      <c r="AT15" s="333"/>
      <c r="AU15" s="333"/>
      <c r="AV15" s="333"/>
      <c r="AW15" s="333"/>
      <c r="AX15" s="333"/>
      <c r="AY15" s="334"/>
      <c r="AZ15" s="334"/>
      <c r="BA15" s="334"/>
      <c r="BB15" s="334"/>
      <c r="BC15" s="334"/>
      <c r="BD15" s="334"/>
      <c r="BE15" s="334"/>
      <c r="BF15" s="334"/>
      <c r="BG15" s="334"/>
      <c r="BH15" s="334"/>
      <c r="BI15" s="334"/>
      <c r="BJ15" s="334"/>
      <c r="BK15" s="334"/>
    </row>
    <row r="16" spans="1:63" ht="18" customHeight="1">
      <c r="A16" s="232"/>
      <c r="B16" s="297" t="s">
        <v>91</v>
      </c>
      <c r="C16" s="75"/>
      <c r="D16" s="300" t="s">
        <v>83</v>
      </c>
      <c r="E16" s="303" t="s">
        <v>84</v>
      </c>
      <c r="F16" s="75"/>
      <c r="G16" s="361">
        <v>2219930.65</v>
      </c>
      <c r="H16" s="251">
        <v>1232495.94</v>
      </c>
      <c r="I16" s="251">
        <v>1459205</v>
      </c>
      <c r="J16" s="251">
        <v>1418150.00999999</v>
      </c>
      <c r="K16" s="251">
        <v>1383811.35999999</v>
      </c>
      <c r="L16" s="362">
        <v>7713592.95999999</v>
      </c>
      <c r="M16" s="251"/>
      <c r="N16" s="369">
        <v>1483076.75999999</v>
      </c>
      <c r="O16" s="377">
        <v>1520990.84</v>
      </c>
      <c r="P16" s="370">
        <v>3004067.6</v>
      </c>
      <c r="Q16" s="251"/>
      <c r="R16" s="375">
        <v>10717660.56</v>
      </c>
      <c r="S16" s="84"/>
      <c r="T16" s="321">
        <v>59.5304881125736</v>
      </c>
      <c r="U16" s="237">
        <v>-33.9276232169586</v>
      </c>
      <c r="V16" s="237">
        <v>-27.8344750089299</v>
      </c>
      <c r="W16" s="237">
        <v>-30.1126414292524</v>
      </c>
      <c r="X16" s="237">
        <v>-29.2883812392526</v>
      </c>
      <c r="Y16" s="322">
        <v>-16.7458050304951</v>
      </c>
      <c r="Z16" s="237"/>
      <c r="AA16" s="313">
        <v>-42.6726658543047</v>
      </c>
      <c r="AB16" s="327">
        <v>-50.1751429615936</v>
      </c>
      <c r="AC16" s="314">
        <v>-46.7336253194106</v>
      </c>
      <c r="AD16" s="237"/>
      <c r="AE16" s="325">
        <v>-28.09264155285</v>
      </c>
      <c r="AG16" s="32"/>
      <c r="AH16" s="333"/>
      <c r="AI16" s="333"/>
      <c r="AJ16" s="333"/>
      <c r="AK16" s="333"/>
      <c r="AL16" s="333"/>
      <c r="AM16" s="333"/>
      <c r="AN16" s="333"/>
      <c r="AO16" s="333"/>
      <c r="AP16" s="333"/>
      <c r="AQ16" s="333"/>
      <c r="AR16" s="333"/>
      <c r="AS16" s="333"/>
      <c r="AT16" s="333"/>
      <c r="AU16" s="333"/>
      <c r="AV16" s="333"/>
      <c r="AW16" s="333"/>
      <c r="AX16" s="333"/>
      <c r="AY16" s="334"/>
      <c r="AZ16" s="334"/>
      <c r="BA16" s="334"/>
      <c r="BB16" s="334"/>
      <c r="BC16" s="334"/>
      <c r="BD16" s="334"/>
      <c r="BE16" s="334"/>
      <c r="BF16" s="334"/>
      <c r="BG16" s="334"/>
      <c r="BH16" s="334"/>
      <c r="BI16" s="334"/>
      <c r="BJ16" s="334"/>
      <c r="BK16" s="334"/>
    </row>
    <row r="17" spans="2:63" ht="18" customHeight="1">
      <c r="B17" s="297" t="s">
        <v>92</v>
      </c>
      <c r="C17" s="75"/>
      <c r="D17" s="300" t="s">
        <v>83</v>
      </c>
      <c r="E17" s="303" t="s">
        <v>84</v>
      </c>
      <c r="F17" s="75"/>
      <c r="G17" s="361">
        <v>5577493.6</v>
      </c>
      <c r="H17" s="251">
        <v>2535054.26</v>
      </c>
      <c r="I17" s="251">
        <v>2329595.76</v>
      </c>
      <c r="J17" s="251">
        <v>2391588.83</v>
      </c>
      <c r="K17" s="251">
        <v>2540021.96</v>
      </c>
      <c r="L17" s="362">
        <v>15373754.41</v>
      </c>
      <c r="M17" s="251"/>
      <c r="N17" s="369">
        <v>3610747.71</v>
      </c>
      <c r="O17" s="377">
        <v>4253409.16</v>
      </c>
      <c r="P17" s="370">
        <v>7864156.87</v>
      </c>
      <c r="Q17" s="251"/>
      <c r="R17" s="375">
        <v>23237911.28</v>
      </c>
      <c r="S17" s="84"/>
      <c r="T17" s="321">
        <v>15.4657016777176</v>
      </c>
      <c r="U17" s="237">
        <v>-62.2264648138244</v>
      </c>
      <c r="V17" s="237">
        <v>-69.5426102723692</v>
      </c>
      <c r="W17" s="237">
        <v>-68.6586770015131</v>
      </c>
      <c r="X17" s="237">
        <v>-61.3258499763942</v>
      </c>
      <c r="Y17" s="322">
        <v>-53.9554446693264</v>
      </c>
      <c r="Z17" s="237"/>
      <c r="AA17" s="313">
        <v>-50.9297611736949</v>
      </c>
      <c r="AB17" s="327">
        <v>-48.59083278718</v>
      </c>
      <c r="AC17" s="314">
        <v>-49.6918201505575</v>
      </c>
      <c r="AD17" s="237"/>
      <c r="AE17" s="325">
        <v>-52.595842472767</v>
      </c>
      <c r="AG17" s="32"/>
      <c r="AH17" s="333"/>
      <c r="AI17" s="333"/>
      <c r="AJ17" s="333"/>
      <c r="AK17" s="333"/>
      <c r="AL17" s="333"/>
      <c r="AM17" s="333"/>
      <c r="AN17" s="333"/>
      <c r="AO17" s="333"/>
      <c r="AP17" s="333"/>
      <c r="AQ17" s="333"/>
      <c r="AR17" s="333"/>
      <c r="AS17" s="333"/>
      <c r="AT17" s="333"/>
      <c r="AU17" s="333"/>
      <c r="AV17" s="333"/>
      <c r="AW17" s="333"/>
      <c r="AX17" s="333"/>
      <c r="AY17" s="334"/>
      <c r="AZ17" s="334"/>
      <c r="BA17" s="334"/>
      <c r="BB17" s="334"/>
      <c r="BC17" s="334"/>
      <c r="BD17" s="334"/>
      <c r="BE17" s="334"/>
      <c r="BF17" s="334"/>
      <c r="BG17" s="334"/>
      <c r="BH17" s="334"/>
      <c r="BI17" s="334"/>
      <c r="BJ17" s="334"/>
      <c r="BK17" s="334"/>
    </row>
    <row r="18" spans="1:63" ht="18" customHeight="1">
      <c r="A18" s="232"/>
      <c r="B18" s="297" t="s">
        <v>93</v>
      </c>
      <c r="C18" s="75"/>
      <c r="D18" s="300" t="s">
        <v>83</v>
      </c>
      <c r="E18" s="303" t="s">
        <v>84</v>
      </c>
      <c r="F18" s="75"/>
      <c r="G18" s="361">
        <v>815472.9</v>
      </c>
      <c r="H18" s="251">
        <v>536340.35</v>
      </c>
      <c r="I18" s="251">
        <v>765435.76</v>
      </c>
      <c r="J18" s="251">
        <v>791935.81</v>
      </c>
      <c r="K18" s="251">
        <v>753162.219999999</v>
      </c>
      <c r="L18" s="362">
        <v>3662347.04</v>
      </c>
      <c r="M18" s="251"/>
      <c r="N18" s="369">
        <v>746121.99</v>
      </c>
      <c r="O18" s="377">
        <v>762650.559999999</v>
      </c>
      <c r="P18" s="370">
        <v>1508772.55</v>
      </c>
      <c r="Q18" s="251"/>
      <c r="R18" s="375">
        <v>5171119.59</v>
      </c>
      <c r="S18" s="84"/>
      <c r="T18" s="321">
        <v>43.211841341717</v>
      </c>
      <c r="U18" s="237">
        <v>-25.4911249143518</v>
      </c>
      <c r="V18" s="237">
        <v>0.311676384960194</v>
      </c>
      <c r="W18" s="237">
        <v>2.1513317930708</v>
      </c>
      <c r="X18" s="237">
        <v>2.74923796063199</v>
      </c>
      <c r="Y18" s="322">
        <v>2.85826363876513</v>
      </c>
      <c r="Z18" s="237"/>
      <c r="AA18" s="313">
        <v>3.7469669228515</v>
      </c>
      <c r="AB18" s="327">
        <v>-3.8387458720607</v>
      </c>
      <c r="AC18" s="314">
        <v>-0.23128670594805</v>
      </c>
      <c r="AD18" s="237"/>
      <c r="AE18" s="325">
        <v>1.93723539375853</v>
      </c>
      <c r="AG18" s="32"/>
      <c r="AH18" s="333"/>
      <c r="AI18" s="333"/>
      <c r="AJ18" s="333"/>
      <c r="AK18" s="333"/>
      <c r="AL18" s="333"/>
      <c r="AM18" s="333"/>
      <c r="AN18" s="333"/>
      <c r="AO18" s="333"/>
      <c r="AP18" s="333"/>
      <c r="AQ18" s="333"/>
      <c r="AR18" s="333"/>
      <c r="AS18" s="333"/>
      <c r="AT18" s="333"/>
      <c r="AU18" s="333"/>
      <c r="AV18" s="333"/>
      <c r="AW18" s="333"/>
      <c r="AX18" s="333"/>
      <c r="AY18" s="334"/>
      <c r="AZ18" s="334"/>
      <c r="BA18" s="334"/>
      <c r="BB18" s="334"/>
      <c r="BC18" s="334"/>
      <c r="BD18" s="334"/>
      <c r="BE18" s="334"/>
      <c r="BF18" s="334"/>
      <c r="BG18" s="334"/>
      <c r="BH18" s="334"/>
      <c r="BI18" s="334"/>
      <c r="BJ18" s="334"/>
      <c r="BK18" s="334"/>
    </row>
    <row r="19" spans="1:63" ht="18" customHeight="1">
      <c r="A19" s="232"/>
      <c r="B19" s="297" t="s">
        <v>94</v>
      </c>
      <c r="C19" s="75"/>
      <c r="D19" s="300" t="s">
        <v>83</v>
      </c>
      <c r="E19" s="303" t="s">
        <v>84</v>
      </c>
      <c r="F19" s="75"/>
      <c r="G19" s="361">
        <v>8947124.18</v>
      </c>
      <c r="H19" s="251">
        <v>3368669.63</v>
      </c>
      <c r="I19" s="251">
        <v>3137495.11</v>
      </c>
      <c r="J19" s="251">
        <v>3298816.9</v>
      </c>
      <c r="K19" s="251">
        <v>3677978.79</v>
      </c>
      <c r="L19" s="362">
        <v>22430084.61</v>
      </c>
      <c r="M19" s="251"/>
      <c r="N19" s="369">
        <v>5638250.15999999</v>
      </c>
      <c r="O19" s="377">
        <v>6769732.69999999</v>
      </c>
      <c r="P19" s="370">
        <v>12407982.86</v>
      </c>
      <c r="Q19" s="251"/>
      <c r="R19" s="375">
        <v>34838067.47</v>
      </c>
      <c r="S19" s="84"/>
      <c r="T19" s="321">
        <v>20.2667815433499</v>
      </c>
      <c r="U19" s="237">
        <v>-62.6814320844341</v>
      </c>
      <c r="V19" s="237">
        <v>-67.1775839975815</v>
      </c>
      <c r="W19" s="237">
        <v>-59.8727893168259</v>
      </c>
      <c r="X19" s="237">
        <v>-50.4690496274488</v>
      </c>
      <c r="Y19" s="322">
        <v>-46.174306817718</v>
      </c>
      <c r="Z19" s="237"/>
      <c r="AA19" s="313">
        <v>-30.3002725857891</v>
      </c>
      <c r="AB19" s="327">
        <v>-28.0973819450363</v>
      </c>
      <c r="AC19" s="314">
        <v>-29.1154032969275</v>
      </c>
      <c r="AD19" s="237"/>
      <c r="AE19" s="325">
        <v>-41.128235022505</v>
      </c>
      <c r="AG19" s="32"/>
      <c r="AH19" s="333"/>
      <c r="AI19" s="333"/>
      <c r="AJ19" s="333"/>
      <c r="AK19" s="333"/>
      <c r="AL19" s="333"/>
      <c r="AM19" s="333"/>
      <c r="AN19" s="333"/>
      <c r="AO19" s="333"/>
      <c r="AP19" s="333"/>
      <c r="AQ19" s="333"/>
      <c r="AR19" s="333"/>
      <c r="AS19" s="333"/>
      <c r="AT19" s="333"/>
      <c r="AU19" s="333"/>
      <c r="AV19" s="333"/>
      <c r="AW19" s="333"/>
      <c r="AX19" s="333"/>
      <c r="AY19" s="334"/>
      <c r="AZ19" s="334"/>
      <c r="BA19" s="334"/>
      <c r="BB19" s="334"/>
      <c r="BC19" s="334"/>
      <c r="BD19" s="334"/>
      <c r="BE19" s="334"/>
      <c r="BF19" s="334"/>
      <c r="BG19" s="334"/>
      <c r="BH19" s="334"/>
      <c r="BI19" s="334"/>
      <c r="BJ19" s="334"/>
      <c r="BK19" s="334"/>
    </row>
    <row r="20" spans="1:63" ht="18" customHeight="1">
      <c r="A20" s="232"/>
      <c r="B20" s="298" t="s">
        <v>95</v>
      </c>
      <c r="C20" s="75"/>
      <c r="D20" s="301" t="s">
        <v>83</v>
      </c>
      <c r="E20" s="304" t="s">
        <v>84</v>
      </c>
      <c r="F20" s="75"/>
      <c r="G20" s="363">
        <v>8250458.75</v>
      </c>
      <c r="H20" s="364">
        <v>5620516.54</v>
      </c>
      <c r="I20" s="364">
        <v>5655434.08</v>
      </c>
      <c r="J20" s="364">
        <v>5572209.62</v>
      </c>
      <c r="K20" s="364">
        <v>5585902.19</v>
      </c>
      <c r="L20" s="365">
        <v>30684521.18</v>
      </c>
      <c r="M20" s="251"/>
      <c r="N20" s="371">
        <v>5887267.05</v>
      </c>
      <c r="O20" s="372">
        <v>6318472.57</v>
      </c>
      <c r="P20" s="373">
        <v>12205739.62</v>
      </c>
      <c r="Q20" s="251"/>
      <c r="R20" s="376">
        <v>42890260.8</v>
      </c>
      <c r="S20" s="84"/>
      <c r="T20" s="269">
        <v>-52.7598321293217</v>
      </c>
      <c r="U20" s="323">
        <v>-78.8724561295529</v>
      </c>
      <c r="V20" s="323">
        <v>-80.5798595982856</v>
      </c>
      <c r="W20" s="323">
        <v>-80.4455986553616</v>
      </c>
      <c r="X20" s="323">
        <v>-75.0214915969717</v>
      </c>
      <c r="Y20" s="324">
        <v>-75.2639881677518</v>
      </c>
      <c r="Z20" s="237"/>
      <c r="AA20" s="315">
        <v>-67.3734354511005</v>
      </c>
      <c r="AB20" s="316">
        <v>-68.1310736354559</v>
      </c>
      <c r="AC20" s="317">
        <v>-67.7700801467471</v>
      </c>
      <c r="AD20" s="237"/>
      <c r="AE20" s="326">
        <v>-73.5112544629137</v>
      </c>
      <c r="AG20" s="32"/>
      <c r="AH20" s="333"/>
      <c r="AI20" s="333"/>
      <c r="AJ20" s="333"/>
      <c r="AK20" s="333"/>
      <c r="AL20" s="333"/>
      <c r="AM20" s="333"/>
      <c r="AN20" s="333"/>
      <c r="AO20" s="333"/>
      <c r="AP20" s="333"/>
      <c r="AQ20" s="333"/>
      <c r="AR20" s="333"/>
      <c r="AS20" s="333"/>
      <c r="AT20" s="333"/>
      <c r="AU20" s="333"/>
      <c r="AV20" s="333"/>
      <c r="AW20" s="333"/>
      <c r="AX20" s="333"/>
      <c r="AY20" s="334"/>
      <c r="AZ20" s="334"/>
      <c r="BA20" s="334"/>
      <c r="BB20" s="334"/>
      <c r="BC20" s="334"/>
      <c r="BD20" s="334"/>
      <c r="BE20" s="334"/>
      <c r="BF20" s="334"/>
      <c r="BG20" s="334"/>
      <c r="BH20" s="334"/>
      <c r="BI20" s="334"/>
      <c r="BJ20" s="334"/>
      <c r="BK20" s="334"/>
    </row>
    <row r="21" spans="1:63" ht="18" customHeight="1">
      <c r="A21" s="232"/>
      <c r="B21" s="75"/>
      <c r="C21" s="75"/>
      <c r="D21" s="238"/>
      <c r="E21" s="239"/>
      <c r="F21" s="75"/>
      <c r="G21" s="251"/>
      <c r="H21" s="251"/>
      <c r="I21" s="251"/>
      <c r="J21" s="251"/>
      <c r="K21" s="251"/>
      <c r="L21" s="251"/>
      <c r="M21" s="251"/>
      <c r="N21" s="251"/>
      <c r="O21" s="251"/>
      <c r="P21" s="251"/>
      <c r="Q21" s="251"/>
      <c r="R21" s="251"/>
      <c r="S21" s="84"/>
      <c r="T21" s="237"/>
      <c r="U21" s="237"/>
      <c r="V21" s="237"/>
      <c r="W21" s="237"/>
      <c r="X21" s="237"/>
      <c r="Y21" s="237"/>
      <c r="Z21" s="237"/>
      <c r="AA21" s="237"/>
      <c r="AB21" s="237"/>
      <c r="AC21" s="237"/>
      <c r="AD21" s="237"/>
      <c r="AE21" s="237"/>
      <c r="AG21" s="32"/>
      <c r="AH21" s="333"/>
      <c r="AI21" s="333"/>
      <c r="AJ21" s="333"/>
      <c r="AK21" s="333"/>
      <c r="AL21" s="333"/>
      <c r="AM21" s="333"/>
      <c r="AN21" s="333"/>
      <c r="AO21" s="333"/>
      <c r="AP21" s="333"/>
      <c r="AQ21" s="333"/>
      <c r="AR21" s="333"/>
      <c r="AS21" s="333"/>
      <c r="AT21" s="333"/>
      <c r="AU21" s="333"/>
      <c r="AV21" s="333"/>
      <c r="AW21" s="333"/>
      <c r="AX21" s="333"/>
      <c r="AY21" s="334"/>
      <c r="AZ21" s="334"/>
      <c r="BA21" s="334"/>
      <c r="BB21" s="334"/>
      <c r="BC21" s="334"/>
      <c r="BD21" s="334"/>
      <c r="BE21" s="334"/>
      <c r="BF21" s="334"/>
      <c r="BG21" s="334"/>
      <c r="BH21" s="334"/>
      <c r="BI21" s="334"/>
      <c r="BJ21" s="334"/>
      <c r="BK21" s="334"/>
    </row>
    <row r="22" spans="1:63" ht="18" customHeight="1">
      <c r="A22" s="232"/>
      <c r="B22" s="75"/>
      <c r="C22" s="75"/>
      <c r="D22" s="238"/>
      <c r="E22" s="239"/>
      <c r="F22" s="75"/>
      <c r="G22" s="251"/>
      <c r="H22" s="251"/>
      <c r="I22" s="251"/>
      <c r="J22" s="251"/>
      <c r="K22" s="251"/>
      <c r="L22" s="251"/>
      <c r="M22" s="251"/>
      <c r="N22" s="251"/>
      <c r="O22" s="251"/>
      <c r="P22" s="251"/>
      <c r="Q22" s="251"/>
      <c r="R22" s="251"/>
      <c r="S22" s="84"/>
      <c r="T22" s="237"/>
      <c r="U22" s="237"/>
      <c r="V22" s="237"/>
      <c r="W22" s="237"/>
      <c r="X22" s="237"/>
      <c r="Y22" s="237"/>
      <c r="Z22" s="237"/>
      <c r="AA22" s="237"/>
      <c r="AB22" s="237"/>
      <c r="AC22" s="237"/>
      <c r="AD22" s="237"/>
      <c r="AE22" s="237"/>
      <c r="AG22" s="32"/>
      <c r="AH22" s="333"/>
      <c r="AI22" s="333"/>
      <c r="AJ22" s="333"/>
      <c r="AK22" s="333"/>
      <c r="AL22" s="333"/>
      <c r="AM22" s="333"/>
      <c r="AN22" s="333"/>
      <c r="AO22" s="333"/>
      <c r="AP22" s="333"/>
      <c r="AQ22" s="333"/>
      <c r="AR22" s="333"/>
      <c r="AS22" s="333"/>
      <c r="AT22" s="333"/>
      <c r="AU22" s="333"/>
      <c r="AV22" s="333"/>
      <c r="AW22" s="333"/>
      <c r="AX22" s="333"/>
      <c r="AY22" s="334"/>
      <c r="AZ22" s="334"/>
      <c r="BA22" s="334"/>
      <c r="BB22" s="334"/>
      <c r="BC22" s="334"/>
      <c r="BD22" s="334"/>
      <c r="BE22" s="334"/>
      <c r="BF22" s="334"/>
      <c r="BG22" s="334"/>
      <c r="BH22" s="334"/>
      <c r="BI22" s="334"/>
      <c r="BJ22" s="334"/>
      <c r="BK22" s="334"/>
    </row>
    <row r="23" spans="1:63" ht="18" customHeight="1">
      <c r="A23" s="232"/>
      <c r="B23" s="75"/>
      <c r="C23" s="75"/>
      <c r="D23" s="238"/>
      <c r="E23" s="239"/>
      <c r="F23" s="75"/>
      <c r="G23" s="251"/>
      <c r="H23" s="251"/>
      <c r="I23" s="251"/>
      <c r="J23" s="251"/>
      <c r="K23" s="251"/>
      <c r="L23" s="251"/>
      <c r="M23" s="251"/>
      <c r="N23" s="251"/>
      <c r="O23" s="251"/>
      <c r="P23" s="251"/>
      <c r="Q23" s="251"/>
      <c r="R23" s="251"/>
      <c r="S23" s="84"/>
      <c r="T23" s="237"/>
      <c r="U23" s="237"/>
      <c r="V23" s="237"/>
      <c r="W23" s="237"/>
      <c r="X23" s="237"/>
      <c r="Y23" s="237"/>
      <c r="Z23" s="237"/>
      <c r="AA23" s="237"/>
      <c r="AB23" s="237"/>
      <c r="AC23" s="237"/>
      <c r="AD23" s="237"/>
      <c r="AE23" s="237"/>
      <c r="AG23" s="32"/>
      <c r="AH23" s="333"/>
      <c r="AI23" s="333"/>
      <c r="AJ23" s="333"/>
      <c r="AK23" s="333"/>
      <c r="AL23" s="333"/>
      <c r="AM23" s="333"/>
      <c r="AN23" s="333"/>
      <c r="AO23" s="333"/>
      <c r="AP23" s="333"/>
      <c r="AQ23" s="333"/>
      <c r="AR23" s="333"/>
      <c r="AS23" s="333"/>
      <c r="AT23" s="333"/>
      <c r="AU23" s="333"/>
      <c r="AV23" s="333"/>
      <c r="AW23" s="333"/>
      <c r="AX23" s="333"/>
      <c r="AY23" s="334"/>
      <c r="AZ23" s="334"/>
      <c r="BA23" s="334"/>
      <c r="BB23" s="334"/>
      <c r="BC23" s="334"/>
      <c r="BD23" s="334"/>
      <c r="BE23" s="334"/>
      <c r="BF23" s="334"/>
      <c r="BG23" s="334"/>
      <c r="BH23" s="334"/>
      <c r="BI23" s="334"/>
      <c r="BJ23" s="334"/>
      <c r="BK23" s="334"/>
    </row>
    <row r="24" spans="2:63" ht="18" customHeight="1">
      <c r="B24" s="330"/>
      <c r="C24" s="75"/>
      <c r="D24" s="238"/>
      <c r="E24" s="239"/>
      <c r="F24" s="134"/>
      <c r="G24" s="251"/>
      <c r="H24" s="251"/>
      <c r="I24" s="251"/>
      <c r="J24" s="251"/>
      <c r="K24" s="251"/>
      <c r="L24" s="251"/>
      <c r="M24" s="251"/>
      <c r="N24" s="251"/>
      <c r="O24" s="251"/>
      <c r="P24" s="251"/>
      <c r="Q24" s="251"/>
      <c r="R24" s="251"/>
      <c r="S24" s="84"/>
      <c r="T24" s="237"/>
      <c r="U24" s="237"/>
      <c r="V24" s="237"/>
      <c r="W24" s="237"/>
      <c r="X24" s="237"/>
      <c r="Y24" s="237"/>
      <c r="Z24" s="237"/>
      <c r="AA24" s="237"/>
      <c r="AB24" s="237"/>
      <c r="AC24" s="237"/>
      <c r="AD24" s="237"/>
      <c r="AE24" s="237"/>
      <c r="AG24" s="32"/>
      <c r="AH24" s="333"/>
      <c r="AI24" s="333"/>
      <c r="AJ24" s="333"/>
      <c r="AK24" s="333"/>
      <c r="AL24" s="333"/>
      <c r="AM24" s="333"/>
      <c r="AN24" s="333"/>
      <c r="AO24" s="333"/>
      <c r="AP24" s="333"/>
      <c r="AQ24" s="333"/>
      <c r="AR24" s="333"/>
      <c r="AS24" s="333"/>
      <c r="AT24" s="333"/>
      <c r="AU24" s="333"/>
      <c r="AV24" s="333"/>
      <c r="AW24" s="333"/>
      <c r="AX24" s="333"/>
      <c r="AY24" s="334"/>
      <c r="AZ24" s="334"/>
      <c r="BA24" s="334"/>
      <c r="BB24" s="334"/>
      <c r="BC24" s="334"/>
      <c r="BD24" s="334"/>
      <c r="BE24" s="334"/>
      <c r="BF24" s="334"/>
      <c r="BG24" s="334"/>
      <c r="BH24" s="334"/>
      <c r="BI24" s="334"/>
      <c r="BJ24" s="334"/>
      <c r="BK24" s="334"/>
    </row>
    <row r="25" spans="2:63" ht="18" customHeight="1">
      <c r="B25" s="75"/>
      <c r="C25" s="75"/>
      <c r="D25" s="238"/>
      <c r="E25" s="239"/>
      <c r="F25" s="75"/>
      <c r="G25" s="251"/>
      <c r="H25" s="251"/>
      <c r="I25" s="251"/>
      <c r="J25" s="251"/>
      <c r="K25" s="251"/>
      <c r="L25" s="251"/>
      <c r="M25" s="251"/>
      <c r="N25" s="251"/>
      <c r="O25" s="251"/>
      <c r="P25" s="251"/>
      <c r="Q25" s="251"/>
      <c r="R25" s="251"/>
      <c r="S25" s="84"/>
      <c r="T25" s="237"/>
      <c r="U25" s="237"/>
      <c r="V25" s="237"/>
      <c r="W25" s="237"/>
      <c r="X25" s="237"/>
      <c r="Y25" s="237"/>
      <c r="Z25" s="237"/>
      <c r="AA25" s="237"/>
      <c r="AB25" s="237"/>
      <c r="AC25" s="237"/>
      <c r="AD25" s="237"/>
      <c r="AE25" s="237"/>
      <c r="AG25" s="32"/>
      <c r="AH25" s="333"/>
      <c r="AI25" s="333"/>
      <c r="AJ25" s="333"/>
      <c r="AK25" s="333"/>
      <c r="AL25" s="333"/>
      <c r="AM25" s="333"/>
      <c r="AN25" s="333"/>
      <c r="AO25" s="333"/>
      <c r="AP25" s="333"/>
      <c r="AQ25" s="333"/>
      <c r="AR25" s="333"/>
      <c r="AS25" s="333"/>
      <c r="AT25" s="333"/>
      <c r="AU25" s="333"/>
      <c r="AV25" s="333"/>
      <c r="AW25" s="333"/>
      <c r="AX25" s="333"/>
      <c r="AY25" s="334"/>
      <c r="AZ25" s="334"/>
      <c r="BA25" s="334"/>
      <c r="BB25" s="334"/>
      <c r="BC25" s="334"/>
      <c r="BD25" s="334"/>
      <c r="BE25" s="334"/>
      <c r="BF25" s="334"/>
      <c r="BG25" s="334"/>
      <c r="BH25" s="334"/>
      <c r="BI25" s="334"/>
      <c r="BJ25" s="334"/>
      <c r="BK25" s="334"/>
    </row>
    <row r="26" spans="3:63" ht="18" customHeight="1">
      <c r="C26" s="75"/>
      <c r="D26" s="238"/>
      <c r="E26" s="239"/>
      <c r="G26" s="251"/>
      <c r="H26" s="251"/>
      <c r="I26" s="251"/>
      <c r="J26" s="251"/>
      <c r="K26" s="251"/>
      <c r="L26" s="251"/>
      <c r="M26" s="251"/>
      <c r="N26" s="251"/>
      <c r="O26" s="251"/>
      <c r="P26" s="251"/>
      <c r="Q26" s="251"/>
      <c r="R26" s="251"/>
      <c r="T26" s="237"/>
      <c r="U26" s="237"/>
      <c r="V26" s="237"/>
      <c r="W26" s="237"/>
      <c r="X26" s="237"/>
      <c r="Y26" s="237"/>
      <c r="Z26" s="237"/>
      <c r="AA26" s="237"/>
      <c r="AB26" s="237"/>
      <c r="AC26" s="237"/>
      <c r="AD26" s="237"/>
      <c r="AE26" s="237"/>
      <c r="AG26" s="32"/>
      <c r="AH26" s="333"/>
      <c r="AI26" s="333"/>
      <c r="AJ26" s="333"/>
      <c r="AK26" s="333"/>
      <c r="AL26" s="333"/>
      <c r="AM26" s="333"/>
      <c r="AN26" s="333"/>
      <c r="AO26" s="333"/>
      <c r="AP26" s="333"/>
      <c r="AQ26" s="333"/>
      <c r="AR26" s="333"/>
      <c r="AS26" s="333"/>
      <c r="AT26" s="333"/>
      <c r="AU26" s="333"/>
      <c r="AV26" s="333"/>
      <c r="AW26" s="333"/>
      <c r="AX26" s="333"/>
      <c r="AY26" s="334"/>
      <c r="AZ26" s="334"/>
      <c r="BA26" s="334"/>
      <c r="BB26" s="334"/>
      <c r="BC26" s="334"/>
      <c r="BD26" s="334"/>
      <c r="BE26" s="334"/>
      <c r="BF26" s="334"/>
      <c r="BG26" s="334"/>
      <c r="BH26" s="334"/>
      <c r="BI26" s="334"/>
      <c r="BJ26" s="334"/>
      <c r="BK26" s="334"/>
    </row>
    <row r="27" spans="3:63" ht="15" customHeight="1">
      <c r="C27" s="75"/>
      <c r="D27" s="213" t="s">
        <v>72</v>
      </c>
      <c r="E27" s="214"/>
      <c r="G27" s="215" t="s">
        <v>121</v>
      </c>
      <c r="H27" s="216"/>
      <c r="I27" s="216"/>
      <c r="J27" s="216"/>
      <c r="K27" s="216"/>
      <c r="L27" s="216"/>
      <c r="M27" s="216"/>
      <c r="N27" s="216"/>
      <c r="O27" s="216"/>
      <c r="P27" s="216"/>
      <c r="Q27" s="216"/>
      <c r="R27" s="216"/>
      <c r="T27" s="215" t="s">
        <v>122</v>
      </c>
      <c r="U27" s="216"/>
      <c r="V27" s="216"/>
      <c r="W27" s="216"/>
      <c r="X27" s="216"/>
      <c r="Y27" s="216"/>
      <c r="Z27" s="216"/>
      <c r="AA27" s="216"/>
      <c r="AB27" s="216"/>
      <c r="AC27" s="216"/>
      <c r="AD27" s="216"/>
      <c r="AE27" s="216"/>
      <c r="AG27" s="32"/>
      <c r="AH27" s="333"/>
      <c r="AI27" s="333"/>
      <c r="AJ27" s="333"/>
      <c r="AK27" s="333"/>
      <c r="AL27" s="333"/>
      <c r="AM27" s="333"/>
      <c r="AN27" s="333"/>
      <c r="AO27" s="333"/>
      <c r="AP27" s="333"/>
      <c r="AQ27" s="333"/>
      <c r="AR27" s="333"/>
      <c r="AS27" s="333"/>
      <c r="AT27" s="333"/>
      <c r="AU27" s="333"/>
      <c r="AV27" s="333"/>
      <c r="AW27" s="333"/>
      <c r="AX27" s="333"/>
      <c r="AY27" s="334"/>
      <c r="AZ27" s="334"/>
      <c r="BA27" s="334"/>
      <c r="BB27" s="334"/>
      <c r="BC27" s="334"/>
      <c r="BD27" s="334"/>
      <c r="BE27" s="334"/>
      <c r="BF27" s="334"/>
      <c r="BG27" s="334"/>
      <c r="BH27" s="334"/>
      <c r="BI27" s="334"/>
      <c r="BJ27" s="334"/>
      <c r="BK27" s="334"/>
    </row>
    <row r="28" spans="1:63" ht="18" customHeight="1">
      <c r="A28" s="217"/>
      <c r="B28" s="328"/>
      <c r="C28" s="75"/>
      <c r="D28" s="218" t="s">
        <v>75</v>
      </c>
      <c r="E28" s="219" t="s">
        <v>76</v>
      </c>
      <c r="F28" s="220"/>
      <c r="G28" s="221" t="s">
        <v>12</v>
      </c>
      <c r="H28" s="222" t="s">
        <v>13</v>
      </c>
      <c r="I28" s="222" t="s">
        <v>77</v>
      </c>
      <c r="J28" s="222" t="s">
        <v>15</v>
      </c>
      <c r="K28" s="222" t="s">
        <v>78</v>
      </c>
      <c r="L28" s="223" t="s">
        <v>79</v>
      </c>
      <c r="M28" s="220"/>
      <c r="N28" s="221" t="s">
        <v>17</v>
      </c>
      <c r="O28" s="222" t="s">
        <v>18</v>
      </c>
      <c r="P28" s="223" t="s">
        <v>80</v>
      </c>
      <c r="Q28" s="207"/>
      <c r="R28" s="224" t="s">
        <v>81</v>
      </c>
      <c r="S28" s="207"/>
      <c r="T28" s="221" t="s">
        <v>12</v>
      </c>
      <c r="U28" s="222" t="s">
        <v>13</v>
      </c>
      <c r="V28" s="222" t="s">
        <v>77</v>
      </c>
      <c r="W28" s="222" t="s">
        <v>15</v>
      </c>
      <c r="X28" s="222" t="s">
        <v>78</v>
      </c>
      <c r="Y28" s="223" t="s">
        <v>79</v>
      </c>
      <c r="Z28" s="207"/>
      <c r="AA28" s="221" t="s">
        <v>17</v>
      </c>
      <c r="AB28" s="222" t="s">
        <v>18</v>
      </c>
      <c r="AC28" s="223" t="s">
        <v>80</v>
      </c>
      <c r="AD28" s="63"/>
      <c r="AE28" s="225" t="s">
        <v>81</v>
      </c>
      <c r="AG28" s="32"/>
      <c r="AH28" s="333"/>
      <c r="AI28" s="333"/>
      <c r="AJ28" s="333"/>
      <c r="AK28" s="333"/>
      <c r="AL28" s="333"/>
      <c r="AM28" s="333"/>
      <c r="AN28" s="333"/>
      <c r="AO28" s="333"/>
      <c r="AP28" s="333"/>
      <c r="AQ28" s="333"/>
      <c r="AR28" s="333"/>
      <c r="AS28" s="333"/>
      <c r="AT28" s="333"/>
      <c r="AU28" s="333"/>
      <c r="AV28" s="333"/>
      <c r="AW28" s="333"/>
      <c r="AX28" s="333"/>
      <c r="AY28" s="334"/>
      <c r="AZ28" s="334"/>
      <c r="BA28" s="334"/>
      <c r="BB28" s="334"/>
      <c r="BC28" s="334"/>
      <c r="BD28" s="334"/>
      <c r="BE28" s="334"/>
      <c r="BF28" s="334"/>
      <c r="BG28" s="334"/>
      <c r="BH28" s="334"/>
      <c r="BI28" s="334"/>
      <c r="BJ28" s="334"/>
      <c r="BK28" s="334"/>
    </row>
    <row r="29" spans="1:63" ht="18" customHeight="1">
      <c r="A29" s="217"/>
      <c r="B29" s="328"/>
      <c r="C29" s="75"/>
      <c r="D29" s="226"/>
      <c r="E29" s="227"/>
      <c r="F29" s="220"/>
      <c r="G29" s="290"/>
      <c r="H29" s="291"/>
      <c r="I29" s="291"/>
      <c r="J29" s="291"/>
      <c r="K29" s="291"/>
      <c r="L29" s="292"/>
      <c r="M29" s="220"/>
      <c r="N29" s="290"/>
      <c r="O29" s="291"/>
      <c r="P29" s="292"/>
      <c r="Q29" s="207"/>
      <c r="R29" s="293"/>
      <c r="S29" s="207"/>
      <c r="T29" s="290"/>
      <c r="U29" s="291"/>
      <c r="V29" s="291"/>
      <c r="W29" s="291"/>
      <c r="X29" s="291"/>
      <c r="Y29" s="292"/>
      <c r="Z29" s="207"/>
      <c r="AA29" s="290"/>
      <c r="AB29" s="291"/>
      <c r="AC29" s="292"/>
      <c r="AD29" s="63"/>
      <c r="AE29" s="294"/>
      <c r="AG29" s="32"/>
      <c r="AH29" s="333"/>
      <c r="AI29" s="333"/>
      <c r="AJ29" s="333"/>
      <c r="AK29" s="333"/>
      <c r="AL29" s="333"/>
      <c r="AM29" s="333"/>
      <c r="AN29" s="333"/>
      <c r="AO29" s="333"/>
      <c r="AP29" s="333"/>
      <c r="AQ29" s="333"/>
      <c r="AR29" s="333"/>
      <c r="AS29" s="333"/>
      <c r="AT29" s="333"/>
      <c r="AU29" s="333"/>
      <c r="AV29" s="333"/>
      <c r="AW29" s="333"/>
      <c r="AX29" s="333"/>
      <c r="AY29" s="334"/>
      <c r="AZ29" s="334"/>
      <c r="BA29" s="334"/>
      <c r="BB29" s="334"/>
      <c r="BC29" s="334"/>
      <c r="BD29" s="334"/>
      <c r="BE29" s="334"/>
      <c r="BF29" s="334"/>
      <c r="BG29" s="334"/>
      <c r="BH29" s="334"/>
      <c r="BI29" s="334"/>
      <c r="BJ29" s="334"/>
      <c r="BK29" s="334"/>
    </row>
    <row r="30" spans="1:63" ht="5.25" customHeight="1">
      <c r="A30" s="228"/>
      <c r="B30" s="329"/>
      <c r="C30" s="75"/>
      <c r="D30" s="75"/>
      <c r="E30" s="239"/>
      <c r="F30" s="162"/>
      <c r="G30" s="231"/>
      <c r="H30" s="231"/>
      <c r="I30" s="231"/>
      <c r="J30" s="231"/>
      <c r="K30" s="231"/>
      <c r="L30" s="231"/>
      <c r="M30" s="162"/>
      <c r="N30" s="231"/>
      <c r="O30" s="231"/>
      <c r="P30" s="231"/>
      <c r="Q30" s="162"/>
      <c r="R30" s="231"/>
      <c r="S30" s="162"/>
      <c r="T30" s="231"/>
      <c r="U30" s="231"/>
      <c r="V30" s="231"/>
      <c r="W30" s="231"/>
      <c r="X30" s="231"/>
      <c r="Y30" s="231"/>
      <c r="Z30" s="162"/>
      <c r="AA30" s="231"/>
      <c r="AB30" s="231"/>
      <c r="AC30" s="231"/>
      <c r="AD30" s="162"/>
      <c r="AE30" s="231"/>
      <c r="AF30" s="162"/>
      <c r="AG30" s="32"/>
      <c r="AH30" s="333"/>
      <c r="AI30" s="333"/>
      <c r="AJ30" s="333"/>
      <c r="AK30" s="333"/>
      <c r="AL30" s="333"/>
      <c r="AM30" s="333"/>
      <c r="AN30" s="333"/>
      <c r="AO30" s="333"/>
      <c r="AP30" s="333"/>
      <c r="AQ30" s="333"/>
      <c r="AR30" s="333"/>
      <c r="AS30" s="333"/>
      <c r="AT30" s="333"/>
      <c r="AU30" s="333"/>
      <c r="AV30" s="333"/>
      <c r="AW30" s="333"/>
      <c r="AX30" s="333"/>
      <c r="AY30" s="334"/>
      <c r="AZ30" s="334"/>
      <c r="BA30" s="334"/>
      <c r="BB30" s="334"/>
      <c r="BC30" s="334"/>
      <c r="BD30" s="334"/>
      <c r="BE30" s="334"/>
      <c r="BF30" s="334"/>
      <c r="BG30" s="334"/>
      <c r="BH30" s="334"/>
      <c r="BI30" s="334"/>
      <c r="BJ30" s="334"/>
      <c r="BK30" s="334"/>
    </row>
    <row r="31" spans="1:63" ht="18" customHeight="1">
      <c r="A31" s="232"/>
      <c r="B31" s="295" t="s">
        <v>82</v>
      </c>
      <c r="C31" s="75"/>
      <c r="D31" s="299" t="s">
        <v>83</v>
      </c>
      <c r="E31" s="302" t="s">
        <v>84</v>
      </c>
      <c r="F31" s="78"/>
      <c r="G31" s="358">
        <v>18800227.4631328</v>
      </c>
      <c r="H31" s="359">
        <v>13955917.7463542</v>
      </c>
      <c r="I31" s="359">
        <v>14000962.9597318</v>
      </c>
      <c r="J31" s="359">
        <v>14308851.7444436</v>
      </c>
      <c r="K31" s="359">
        <v>15322856.2700555</v>
      </c>
      <c r="L31" s="360">
        <v>76388816.1837181</v>
      </c>
      <c r="M31" s="250"/>
      <c r="N31" s="366">
        <v>23954031.7826696</v>
      </c>
      <c r="O31" s="367">
        <v>30391600.2391904</v>
      </c>
      <c r="P31" s="368">
        <v>54345632.0218601</v>
      </c>
      <c r="Q31" s="250"/>
      <c r="R31" s="374">
        <v>130734448.205578</v>
      </c>
      <c r="S31" s="85"/>
      <c r="T31" s="113">
        <v>-21.1945600164198</v>
      </c>
      <c r="U31" s="114">
        <v>-22.5404005000287</v>
      </c>
      <c r="V31" s="114">
        <v>-27.6556559603962</v>
      </c>
      <c r="W31" s="114">
        <v>-28.3611620957115</v>
      </c>
      <c r="X31" s="114">
        <v>-22.8771863637034</v>
      </c>
      <c r="Y31" s="119">
        <v>-24.4187553233673</v>
      </c>
      <c r="Z31" s="234"/>
      <c r="AA31" s="310">
        <v>-16.3965078499183</v>
      </c>
      <c r="AB31" s="311">
        <v>-18.0162375932532</v>
      </c>
      <c r="AC31" s="312">
        <v>-17.3101077894677</v>
      </c>
      <c r="AD31" s="234"/>
      <c r="AE31" s="318">
        <v>-21.6176633627296</v>
      </c>
      <c r="AG31" s="32"/>
      <c r="AH31" s="333"/>
      <c r="AI31" s="333"/>
      <c r="AJ31" s="333"/>
      <c r="AK31" s="333"/>
      <c r="AL31" s="333"/>
      <c r="AM31" s="333"/>
      <c r="AN31" s="333"/>
      <c r="AO31" s="333"/>
      <c r="AP31" s="333"/>
      <c r="AQ31" s="333"/>
      <c r="AR31" s="333"/>
      <c r="AS31" s="333"/>
      <c r="AT31" s="333"/>
      <c r="AU31" s="333"/>
      <c r="AV31" s="333"/>
      <c r="AW31" s="333"/>
      <c r="AX31" s="333"/>
      <c r="AY31" s="334"/>
      <c r="AZ31" s="334"/>
      <c r="BA31" s="334"/>
      <c r="BB31" s="334"/>
      <c r="BC31" s="334"/>
      <c r="BD31" s="334"/>
      <c r="BE31" s="334"/>
      <c r="BF31" s="334"/>
      <c r="BG31" s="334"/>
      <c r="BH31" s="334"/>
      <c r="BI31" s="334"/>
      <c r="BJ31" s="334"/>
      <c r="BK31" s="334"/>
    </row>
    <row r="32" spans="2:63" ht="18" customHeight="1">
      <c r="B32" s="296" t="s">
        <v>85</v>
      </c>
      <c r="C32" s="75"/>
      <c r="D32" s="300" t="s">
        <v>83</v>
      </c>
      <c r="E32" s="303" t="s">
        <v>84</v>
      </c>
      <c r="F32" s="75"/>
      <c r="G32" s="361">
        <v>9611099.04</v>
      </c>
      <c r="H32" s="251">
        <v>10444616.3</v>
      </c>
      <c r="I32" s="251">
        <v>11220491.04</v>
      </c>
      <c r="J32" s="251">
        <v>11397501.35</v>
      </c>
      <c r="K32" s="251">
        <v>10917944.17</v>
      </c>
      <c r="L32" s="362">
        <v>53591651.9</v>
      </c>
      <c r="M32" s="251"/>
      <c r="N32" s="369">
        <v>10992494.85</v>
      </c>
      <c r="O32" s="377">
        <v>12020728.3</v>
      </c>
      <c r="P32" s="370">
        <v>23013223.15</v>
      </c>
      <c r="Q32" s="251"/>
      <c r="R32" s="375">
        <v>76604875.05</v>
      </c>
      <c r="S32" s="84"/>
      <c r="T32" s="321">
        <v>13.8292956773401</v>
      </c>
      <c r="U32" s="237">
        <v>1.03803343336401</v>
      </c>
      <c r="V32" s="237">
        <v>-7.90680445808146</v>
      </c>
      <c r="W32" s="237">
        <v>-6.20390968886381</v>
      </c>
      <c r="X32" s="237">
        <v>2.99397556120263</v>
      </c>
      <c r="Y32" s="322">
        <v>-0.232446004385423</v>
      </c>
      <c r="Z32" s="237"/>
      <c r="AA32" s="313">
        <v>-0.104949148919667</v>
      </c>
      <c r="AB32" s="327">
        <v>-7.451228366534</v>
      </c>
      <c r="AC32" s="314">
        <v>-4.08190394019823</v>
      </c>
      <c r="AD32" s="237"/>
      <c r="AE32" s="325">
        <v>-1.42096095495835</v>
      </c>
      <c r="AG32" s="32"/>
      <c r="AH32" s="333"/>
      <c r="AI32" s="333"/>
      <c r="AJ32" s="333"/>
      <c r="AK32" s="333"/>
      <c r="AL32" s="333"/>
      <c r="AM32" s="333"/>
      <c r="AN32" s="333"/>
      <c r="AO32" s="333"/>
      <c r="AP32" s="333"/>
      <c r="AQ32" s="333"/>
      <c r="AR32" s="333"/>
      <c r="AS32" s="333"/>
      <c r="AT32" s="333"/>
      <c r="AU32" s="333"/>
      <c r="AV32" s="333"/>
      <c r="AW32" s="333"/>
      <c r="AX32" s="333"/>
      <c r="AY32" s="334"/>
      <c r="AZ32" s="334"/>
      <c r="BA32" s="334"/>
      <c r="BB32" s="334"/>
      <c r="BC32" s="334"/>
      <c r="BD32" s="334"/>
      <c r="BE32" s="334"/>
      <c r="BF32" s="334"/>
      <c r="BG32" s="334"/>
      <c r="BH32" s="334"/>
      <c r="BI32" s="334"/>
      <c r="BJ32" s="334"/>
      <c r="BK32" s="334"/>
    </row>
    <row r="33" spans="1:63" ht="18" customHeight="1">
      <c r="A33" s="232"/>
      <c r="B33" s="297" t="s">
        <v>86</v>
      </c>
      <c r="C33" s="75"/>
      <c r="D33" s="300" t="s">
        <v>83</v>
      </c>
      <c r="E33" s="303" t="s">
        <v>84</v>
      </c>
      <c r="F33" s="75"/>
      <c r="G33" s="361">
        <v>4518347.87</v>
      </c>
      <c r="H33" s="251">
        <v>3643999.19</v>
      </c>
      <c r="I33" s="251">
        <v>3722988.67</v>
      </c>
      <c r="J33" s="251">
        <v>3659204.87</v>
      </c>
      <c r="K33" s="251">
        <v>3837947.3</v>
      </c>
      <c r="L33" s="362">
        <v>19382487.9</v>
      </c>
      <c r="M33" s="251"/>
      <c r="N33" s="369">
        <v>5545978.67</v>
      </c>
      <c r="O33" s="377">
        <v>7380452.43</v>
      </c>
      <c r="P33" s="370">
        <v>12926431.1</v>
      </c>
      <c r="Q33" s="251"/>
      <c r="R33" s="375">
        <v>32308919</v>
      </c>
      <c r="S33" s="84"/>
      <c r="T33" s="321">
        <v>-13.0871155084541</v>
      </c>
      <c r="U33" s="237">
        <v>-6.10334814585984</v>
      </c>
      <c r="V33" s="237">
        <v>-12.9176612836776</v>
      </c>
      <c r="W33" s="237">
        <v>-17.8940970114552</v>
      </c>
      <c r="X33" s="237">
        <v>-15.7703313334072</v>
      </c>
      <c r="Y33" s="322">
        <v>-13.3473919023775</v>
      </c>
      <c r="Z33" s="237"/>
      <c r="AA33" s="313">
        <v>-13.6513429694331</v>
      </c>
      <c r="AB33" s="327">
        <v>-16.4896116780611</v>
      </c>
      <c r="AC33" s="314">
        <v>-15.2950564358762</v>
      </c>
      <c r="AD33" s="237"/>
      <c r="AE33" s="325">
        <v>-14.137281223784</v>
      </c>
      <c r="AG33" s="32"/>
      <c r="AH33" s="333"/>
      <c r="AI33" s="333"/>
      <c r="AJ33" s="333"/>
      <c r="AK33" s="333"/>
      <c r="AL33" s="333"/>
      <c r="AM33" s="333"/>
      <c r="AN33" s="333"/>
      <c r="AO33" s="333"/>
      <c r="AP33" s="333"/>
      <c r="AQ33" s="333"/>
      <c r="AR33" s="333"/>
      <c r="AS33" s="333"/>
      <c r="AT33" s="333"/>
      <c r="AU33" s="333"/>
      <c r="AV33" s="333"/>
      <c r="AW33" s="333"/>
      <c r="AX33" s="333"/>
      <c r="AY33" s="334"/>
      <c r="AZ33" s="334"/>
      <c r="BA33" s="334"/>
      <c r="BB33" s="334"/>
      <c r="BC33" s="334"/>
      <c r="BD33" s="334"/>
      <c r="BE33" s="334"/>
      <c r="BF33" s="334"/>
      <c r="BG33" s="334"/>
      <c r="BH33" s="334"/>
      <c r="BI33" s="334"/>
      <c r="BJ33" s="334"/>
      <c r="BK33" s="334"/>
    </row>
    <row r="34" spans="1:63" ht="18" customHeight="1">
      <c r="A34" s="232"/>
      <c r="B34" s="297" t="s">
        <v>87</v>
      </c>
      <c r="C34" s="75"/>
      <c r="D34" s="300" t="s">
        <v>83</v>
      </c>
      <c r="E34" s="303" t="s">
        <v>84</v>
      </c>
      <c r="F34" s="75"/>
      <c r="G34" s="361">
        <v>4892190.22</v>
      </c>
      <c r="H34" s="251">
        <v>4879591.64</v>
      </c>
      <c r="I34" s="251">
        <v>5172597.71</v>
      </c>
      <c r="J34" s="251">
        <v>5605313.31</v>
      </c>
      <c r="K34" s="251">
        <v>5330430.81</v>
      </c>
      <c r="L34" s="362">
        <v>25880123.69</v>
      </c>
      <c r="M34" s="251"/>
      <c r="N34" s="369">
        <v>5666299.39</v>
      </c>
      <c r="O34" s="377">
        <v>6404437.16999999</v>
      </c>
      <c r="P34" s="370">
        <v>12070736.56</v>
      </c>
      <c r="Q34" s="251"/>
      <c r="R34" s="375">
        <v>37950860.25</v>
      </c>
      <c r="S34" s="84"/>
      <c r="T34" s="321">
        <v>-13.739132077812</v>
      </c>
      <c r="U34" s="237">
        <v>-29.928857564518</v>
      </c>
      <c r="V34" s="237">
        <v>-37.1977850290278</v>
      </c>
      <c r="W34" s="237">
        <v>-32.9243238565203</v>
      </c>
      <c r="X34" s="237">
        <v>-25.9250276535445</v>
      </c>
      <c r="Y34" s="322">
        <v>-28.9479629631671</v>
      </c>
      <c r="Z34" s="237"/>
      <c r="AA34" s="313">
        <v>-24.7114170086683</v>
      </c>
      <c r="AB34" s="327">
        <v>-27.5132696696471</v>
      </c>
      <c r="AC34" s="314">
        <v>-26.2244433053604</v>
      </c>
      <c r="AD34" s="237"/>
      <c r="AE34" s="325">
        <v>-28.1037807073509</v>
      </c>
      <c r="AG34" s="32"/>
      <c r="AH34" s="333"/>
      <c r="AI34" s="333"/>
      <c r="AJ34" s="333"/>
      <c r="AK34" s="333"/>
      <c r="AL34" s="333"/>
      <c r="AM34" s="333"/>
      <c r="AN34" s="333"/>
      <c r="AO34" s="333"/>
      <c r="AP34" s="333"/>
      <c r="AQ34" s="333"/>
      <c r="AR34" s="333"/>
      <c r="AS34" s="333"/>
      <c r="AT34" s="333"/>
      <c r="AU34" s="333"/>
      <c r="AV34" s="333"/>
      <c r="AW34" s="333"/>
      <c r="AX34" s="333"/>
      <c r="AY34" s="334"/>
      <c r="AZ34" s="334"/>
      <c r="BA34" s="334"/>
      <c r="BB34" s="334"/>
      <c r="BC34" s="334"/>
      <c r="BD34" s="334"/>
      <c r="BE34" s="334"/>
      <c r="BF34" s="334"/>
      <c r="BG34" s="334"/>
      <c r="BH34" s="334"/>
      <c r="BI34" s="334"/>
      <c r="BJ34" s="334"/>
      <c r="BK34" s="334"/>
    </row>
    <row r="35" spans="1:63" ht="18" customHeight="1">
      <c r="A35" s="232"/>
      <c r="B35" s="297" t="s">
        <v>88</v>
      </c>
      <c r="C35" s="75"/>
      <c r="D35" s="300" t="s">
        <v>83</v>
      </c>
      <c r="E35" s="303" t="s">
        <v>84</v>
      </c>
      <c r="F35" s="75"/>
      <c r="G35" s="361">
        <v>4999113.47</v>
      </c>
      <c r="H35" s="251">
        <v>3897593.22999999</v>
      </c>
      <c r="I35" s="251">
        <v>3920603.62</v>
      </c>
      <c r="J35" s="251">
        <v>4017876.34999999</v>
      </c>
      <c r="K35" s="251">
        <v>4253209.11</v>
      </c>
      <c r="L35" s="362">
        <v>21088395.78</v>
      </c>
      <c r="M35" s="251"/>
      <c r="N35" s="369">
        <v>6163059.7</v>
      </c>
      <c r="O35" s="377">
        <v>7310303.09999999</v>
      </c>
      <c r="P35" s="370">
        <v>13473362.8</v>
      </c>
      <c r="Q35" s="251"/>
      <c r="R35" s="375">
        <v>34561758.58</v>
      </c>
      <c r="S35" s="84"/>
      <c r="T35" s="321">
        <v>-12.0034686850327</v>
      </c>
      <c r="U35" s="237">
        <v>-16.4316548376064</v>
      </c>
      <c r="V35" s="237">
        <v>-23.4254524068961</v>
      </c>
      <c r="W35" s="237">
        <v>-22.8508991944894</v>
      </c>
      <c r="X35" s="237">
        <v>-19.8382455283993</v>
      </c>
      <c r="Y35" s="322">
        <v>-18.8242727556777</v>
      </c>
      <c r="Z35" s="237"/>
      <c r="AA35" s="313">
        <v>-16.4046569889172</v>
      </c>
      <c r="AB35" s="327">
        <v>-16.1569554478541</v>
      </c>
      <c r="AC35" s="314">
        <v>-16.2704423631412</v>
      </c>
      <c r="AD35" s="237"/>
      <c r="AE35" s="325">
        <v>-17.8474529441734</v>
      </c>
      <c r="AG35" s="32"/>
      <c r="AH35" s="333"/>
      <c r="AI35" s="333"/>
      <c r="AJ35" s="333"/>
      <c r="AK35" s="333"/>
      <c r="AL35" s="333"/>
      <c r="AM35" s="333"/>
      <c r="AN35" s="333"/>
      <c r="AO35" s="333"/>
      <c r="AP35" s="333"/>
      <c r="AQ35" s="333"/>
      <c r="AR35" s="333"/>
      <c r="AS35" s="333"/>
      <c r="AT35" s="333"/>
      <c r="AU35" s="333"/>
      <c r="AV35" s="333"/>
      <c r="AW35" s="333"/>
      <c r="AX35" s="333"/>
      <c r="AY35" s="334"/>
      <c r="AZ35" s="334"/>
      <c r="BA35" s="334"/>
      <c r="BB35" s="334"/>
      <c r="BC35" s="334"/>
      <c r="BD35" s="334"/>
      <c r="BE35" s="334"/>
      <c r="BF35" s="334"/>
      <c r="BG35" s="334"/>
      <c r="BH35" s="334"/>
      <c r="BI35" s="334"/>
      <c r="BJ35" s="334"/>
      <c r="BK35" s="334"/>
    </row>
    <row r="36" spans="1:63" ht="18" customHeight="1">
      <c r="A36" s="232"/>
      <c r="B36" s="297" t="s">
        <v>89</v>
      </c>
      <c r="C36" s="75"/>
      <c r="D36" s="300" t="s">
        <v>83</v>
      </c>
      <c r="E36" s="303" t="s">
        <v>84</v>
      </c>
      <c r="F36" s="75"/>
      <c r="G36" s="361">
        <v>7520152.65999999</v>
      </c>
      <c r="H36" s="251">
        <v>7057551.19</v>
      </c>
      <c r="I36" s="251">
        <v>7340951.03</v>
      </c>
      <c r="J36" s="251">
        <v>7362782.87</v>
      </c>
      <c r="K36" s="251">
        <v>7426724.63</v>
      </c>
      <c r="L36" s="362">
        <v>36708162.38</v>
      </c>
      <c r="M36" s="251"/>
      <c r="N36" s="369">
        <v>8738434.68</v>
      </c>
      <c r="O36" s="377">
        <v>9996691.59</v>
      </c>
      <c r="P36" s="370">
        <v>18735126.27</v>
      </c>
      <c r="Q36" s="251"/>
      <c r="R36" s="375">
        <v>55443288.65</v>
      </c>
      <c r="S36" s="84"/>
      <c r="T36" s="321">
        <v>23.2995102206742</v>
      </c>
      <c r="U36" s="237">
        <v>10.4814359550124</v>
      </c>
      <c r="V36" s="237">
        <v>2.25150840785037</v>
      </c>
      <c r="W36" s="237">
        <v>-0.819192833170764</v>
      </c>
      <c r="X36" s="237">
        <v>9.90619617844813</v>
      </c>
      <c r="Y36" s="322">
        <v>8.45217834433823</v>
      </c>
      <c r="Z36" s="237"/>
      <c r="AA36" s="313">
        <v>8.26586690790937</v>
      </c>
      <c r="AB36" s="327">
        <v>-3.35706685470659</v>
      </c>
      <c r="AC36" s="314">
        <v>1.73719153750042</v>
      </c>
      <c r="AD36" s="237"/>
      <c r="AE36" s="325">
        <v>6.08608708221937</v>
      </c>
      <c r="AG36" s="32"/>
      <c r="AH36" s="333"/>
      <c r="AI36" s="333"/>
      <c r="AJ36" s="333"/>
      <c r="AK36" s="333"/>
      <c r="AL36" s="333"/>
      <c r="AM36" s="333"/>
      <c r="AN36" s="333"/>
      <c r="AO36" s="333"/>
      <c r="AP36" s="333"/>
      <c r="AQ36" s="333"/>
      <c r="AR36" s="333"/>
      <c r="AS36" s="333"/>
      <c r="AT36" s="333"/>
      <c r="AU36" s="333"/>
      <c r="AV36" s="333"/>
      <c r="AW36" s="333"/>
      <c r="AX36" s="333"/>
      <c r="AY36" s="334"/>
      <c r="AZ36" s="334"/>
      <c r="BA36" s="334"/>
      <c r="BB36" s="334"/>
      <c r="BC36" s="334"/>
      <c r="BD36" s="334"/>
      <c r="BE36" s="334"/>
      <c r="BF36" s="334"/>
      <c r="BG36" s="334"/>
      <c r="BH36" s="334"/>
      <c r="BI36" s="334"/>
      <c r="BJ36" s="334"/>
      <c r="BK36" s="334"/>
    </row>
    <row r="37" spans="1:63" ht="18" customHeight="1">
      <c r="A37" s="232"/>
      <c r="B37" s="297" t="s">
        <v>90</v>
      </c>
      <c r="C37" s="75"/>
      <c r="D37" s="300" t="s">
        <v>83</v>
      </c>
      <c r="E37" s="303" t="s">
        <v>84</v>
      </c>
      <c r="F37" s="75"/>
      <c r="G37" s="361">
        <v>29765754.1720236</v>
      </c>
      <c r="H37" s="251">
        <v>25079319.6375786</v>
      </c>
      <c r="I37" s="251">
        <v>25143704.1301388</v>
      </c>
      <c r="J37" s="251">
        <v>25620791.6625769</v>
      </c>
      <c r="K37" s="251">
        <v>26689561.9012607</v>
      </c>
      <c r="L37" s="362">
        <v>132299131.503578</v>
      </c>
      <c r="M37" s="251"/>
      <c r="N37" s="369">
        <v>33005765.8165744</v>
      </c>
      <c r="O37" s="377">
        <v>38488060.8597024</v>
      </c>
      <c r="P37" s="370">
        <v>71493826.6762768</v>
      </c>
      <c r="Q37" s="251"/>
      <c r="R37" s="375">
        <v>203792958.179855</v>
      </c>
      <c r="S37" s="84"/>
      <c r="T37" s="321">
        <v>-43.8507579689213</v>
      </c>
      <c r="U37" s="237">
        <v>-54.6229752199255</v>
      </c>
      <c r="V37" s="237">
        <v>-58.9757277180308</v>
      </c>
      <c r="W37" s="237">
        <v>-59.2036121342644</v>
      </c>
      <c r="X37" s="237">
        <v>-55.2152516183456</v>
      </c>
      <c r="Y37" s="322">
        <v>-54.6869976981119</v>
      </c>
      <c r="Z37" s="237"/>
      <c r="AA37" s="313">
        <v>-47.3655333126408</v>
      </c>
      <c r="AB37" s="327">
        <v>-44.8050068243605</v>
      </c>
      <c r="AC37" s="314">
        <v>-46.0173744217528</v>
      </c>
      <c r="AD37" s="237"/>
      <c r="AE37" s="325">
        <v>-51.9815857331166</v>
      </c>
      <c r="AG37" s="32"/>
      <c r="AH37" s="333"/>
      <c r="AI37" s="333"/>
      <c r="AJ37" s="333"/>
      <c r="AK37" s="333"/>
      <c r="AL37" s="333"/>
      <c r="AM37" s="333"/>
      <c r="AN37" s="333"/>
      <c r="AO37" s="333"/>
      <c r="AP37" s="333"/>
      <c r="AQ37" s="333"/>
      <c r="AR37" s="333"/>
      <c r="AS37" s="333"/>
      <c r="AT37" s="333"/>
      <c r="AU37" s="333"/>
      <c r="AV37" s="333"/>
      <c r="AW37" s="333"/>
      <c r="AX37" s="333"/>
      <c r="AY37" s="334"/>
      <c r="AZ37" s="334"/>
      <c r="BA37" s="334"/>
      <c r="BB37" s="334"/>
      <c r="BC37" s="334"/>
      <c r="BD37" s="334"/>
      <c r="BE37" s="334"/>
      <c r="BF37" s="334"/>
      <c r="BG37" s="334"/>
      <c r="BH37" s="334"/>
      <c r="BI37" s="334"/>
      <c r="BJ37" s="334"/>
      <c r="BK37" s="334"/>
    </row>
    <row r="38" spans="1:63" ht="18" customHeight="1">
      <c r="A38" s="232"/>
      <c r="B38" s="297" t="s">
        <v>91</v>
      </c>
      <c r="C38" s="75"/>
      <c r="D38" s="300" t="s">
        <v>83</v>
      </c>
      <c r="E38" s="303" t="s">
        <v>84</v>
      </c>
      <c r="F38" s="75"/>
      <c r="G38" s="361">
        <v>6049697.89</v>
      </c>
      <c r="H38" s="251">
        <v>5292158.36</v>
      </c>
      <c r="I38" s="251">
        <v>5642075.61</v>
      </c>
      <c r="J38" s="251">
        <v>5661489.22</v>
      </c>
      <c r="K38" s="251">
        <v>5714670.82999999</v>
      </c>
      <c r="L38" s="362">
        <v>28360091.91</v>
      </c>
      <c r="M38" s="251"/>
      <c r="N38" s="369">
        <v>6835251.99999999</v>
      </c>
      <c r="O38" s="377">
        <v>7797658.11</v>
      </c>
      <c r="P38" s="370">
        <v>14632910.11</v>
      </c>
      <c r="Q38" s="251"/>
      <c r="R38" s="375">
        <v>42993002.02</v>
      </c>
      <c r="S38" s="84"/>
      <c r="T38" s="321">
        <v>-11.2745351690826</v>
      </c>
      <c r="U38" s="237">
        <v>-15.231636205931</v>
      </c>
      <c r="V38" s="237">
        <v>-18.4459465286233</v>
      </c>
      <c r="W38" s="237">
        <v>-19.7216469752512</v>
      </c>
      <c r="X38" s="237">
        <v>-20.1683857899135</v>
      </c>
      <c r="Y38" s="322">
        <v>-17.0526189510484</v>
      </c>
      <c r="Z38" s="237"/>
      <c r="AA38" s="313">
        <v>-29.7187037193905</v>
      </c>
      <c r="AB38" s="327">
        <v>-35.4799998835974</v>
      </c>
      <c r="AC38" s="314">
        <v>-32.9110522954077</v>
      </c>
      <c r="AD38" s="237"/>
      <c r="AE38" s="325">
        <v>-23.2290704292078</v>
      </c>
      <c r="AG38" s="32"/>
      <c r="AH38" s="333"/>
      <c r="AI38" s="333"/>
      <c r="AJ38" s="333"/>
      <c r="AK38" s="333"/>
      <c r="AL38" s="333"/>
      <c r="AM38" s="333"/>
      <c r="AN38" s="333"/>
      <c r="AO38" s="333"/>
      <c r="AP38" s="333"/>
      <c r="AQ38" s="333"/>
      <c r="AR38" s="333"/>
      <c r="AS38" s="333"/>
      <c r="AT38" s="333"/>
      <c r="AU38" s="333"/>
      <c r="AV38" s="333"/>
      <c r="AW38" s="333"/>
      <c r="AX38" s="333"/>
      <c r="AY38" s="334"/>
      <c r="AZ38" s="334"/>
      <c r="BA38" s="334"/>
      <c r="BB38" s="334"/>
      <c r="BC38" s="334"/>
      <c r="BD38" s="334"/>
      <c r="BE38" s="334"/>
      <c r="BF38" s="334"/>
      <c r="BG38" s="334"/>
      <c r="BH38" s="334"/>
      <c r="BI38" s="334"/>
      <c r="BJ38" s="334"/>
      <c r="BK38" s="334"/>
    </row>
    <row r="39" spans="2:63" ht="18" customHeight="1">
      <c r="B39" s="297" t="s">
        <v>92</v>
      </c>
      <c r="C39" s="75"/>
      <c r="D39" s="300" t="s">
        <v>83</v>
      </c>
      <c r="E39" s="303" t="s">
        <v>84</v>
      </c>
      <c r="F39" s="75"/>
      <c r="G39" s="361">
        <v>13366264.14</v>
      </c>
      <c r="H39" s="251">
        <v>9626252.28</v>
      </c>
      <c r="I39" s="251">
        <v>9655274.24</v>
      </c>
      <c r="J39" s="251">
        <v>9784664.85</v>
      </c>
      <c r="K39" s="251">
        <v>10784967.17</v>
      </c>
      <c r="L39" s="362">
        <v>53217422.68</v>
      </c>
      <c r="M39" s="251"/>
      <c r="N39" s="369">
        <v>15632140.01</v>
      </c>
      <c r="O39" s="377">
        <v>19352285.35</v>
      </c>
      <c r="P39" s="370">
        <v>34984425.36</v>
      </c>
      <c r="Q39" s="251"/>
      <c r="R39" s="375">
        <v>88201848.04</v>
      </c>
      <c r="S39" s="84"/>
      <c r="T39" s="321">
        <v>-45.1755450263472</v>
      </c>
      <c r="U39" s="237">
        <v>-58.5126818341639</v>
      </c>
      <c r="V39" s="237">
        <v>-63.2036326732337</v>
      </c>
      <c r="W39" s="237">
        <v>-63.136082384082</v>
      </c>
      <c r="X39" s="237">
        <v>-57.5116587112576</v>
      </c>
      <c r="Y39" s="322">
        <v>-57.6795642253351</v>
      </c>
      <c r="Z39" s="237"/>
      <c r="AA39" s="313">
        <v>-48.8433204462231</v>
      </c>
      <c r="AB39" s="327">
        <v>-44.4122255346028</v>
      </c>
      <c r="AC39" s="314">
        <v>-46.4835112379441</v>
      </c>
      <c r="AD39" s="237"/>
      <c r="AE39" s="325">
        <v>-53.8500313314833</v>
      </c>
      <c r="AG39" s="32"/>
      <c r="AH39" s="333"/>
      <c r="AI39" s="333"/>
      <c r="AJ39" s="333"/>
      <c r="AK39" s="333"/>
      <c r="AL39" s="333"/>
      <c r="AM39" s="333"/>
      <c r="AN39" s="333"/>
      <c r="AO39" s="333"/>
      <c r="AP39" s="333"/>
      <c r="AQ39" s="333"/>
      <c r="AR39" s="333"/>
      <c r="AS39" s="333"/>
      <c r="AT39" s="333"/>
      <c r="AU39" s="333"/>
      <c r="AV39" s="333"/>
      <c r="AW39" s="333"/>
      <c r="AX39" s="333"/>
      <c r="AY39" s="334"/>
      <c r="AZ39" s="334"/>
      <c r="BA39" s="334"/>
      <c r="BB39" s="334"/>
      <c r="BC39" s="334"/>
      <c r="BD39" s="334"/>
      <c r="BE39" s="334"/>
      <c r="BF39" s="334"/>
      <c r="BG39" s="334"/>
      <c r="BH39" s="334"/>
      <c r="BI39" s="334"/>
      <c r="BJ39" s="334"/>
      <c r="BK39" s="334"/>
    </row>
    <row r="40" spans="1:63" ht="18" customHeight="1">
      <c r="A40" s="232"/>
      <c r="B40" s="297" t="s">
        <v>93</v>
      </c>
      <c r="C40" s="75"/>
      <c r="D40" s="300" t="s">
        <v>83</v>
      </c>
      <c r="E40" s="303" t="s">
        <v>84</v>
      </c>
      <c r="F40" s="75"/>
      <c r="G40" s="361">
        <v>2440403.45</v>
      </c>
      <c r="H40" s="251">
        <v>2417893.1</v>
      </c>
      <c r="I40" s="251">
        <v>2664774.92</v>
      </c>
      <c r="J40" s="251">
        <v>2736678.53</v>
      </c>
      <c r="K40" s="251">
        <v>2732179.44</v>
      </c>
      <c r="L40" s="362">
        <v>12991929.44</v>
      </c>
      <c r="M40" s="251"/>
      <c r="N40" s="369">
        <v>2952050.84</v>
      </c>
      <c r="O40" s="377">
        <v>3119214.58</v>
      </c>
      <c r="P40" s="370">
        <v>6071265.42</v>
      </c>
      <c r="Q40" s="251"/>
      <c r="R40" s="375">
        <v>19063194.86</v>
      </c>
      <c r="S40" s="84"/>
      <c r="T40" s="321">
        <v>4.38134650489132</v>
      </c>
      <c r="U40" s="237">
        <v>-0.500581975933713</v>
      </c>
      <c r="V40" s="237">
        <v>-2.44679134050879</v>
      </c>
      <c r="W40" s="237">
        <v>-3.33013501117392</v>
      </c>
      <c r="X40" s="237">
        <v>-3.3724684029272</v>
      </c>
      <c r="Y40" s="322">
        <v>-1.26309079112925</v>
      </c>
      <c r="Z40" s="237"/>
      <c r="AA40" s="313">
        <v>0.614341200551974</v>
      </c>
      <c r="AB40" s="327">
        <v>-5.80864943847517</v>
      </c>
      <c r="AC40" s="314">
        <v>-2.79128895150764</v>
      </c>
      <c r="AD40" s="237"/>
      <c r="AE40" s="325">
        <v>-1.75498143200497</v>
      </c>
      <c r="AG40" s="32"/>
      <c r="AH40" s="333"/>
      <c r="AI40" s="333"/>
      <c r="AJ40" s="333"/>
      <c r="AK40" s="333"/>
      <c r="AL40" s="333"/>
      <c r="AM40" s="333"/>
      <c r="AN40" s="333"/>
      <c r="AO40" s="333"/>
      <c r="AP40" s="333"/>
      <c r="AQ40" s="333"/>
      <c r="AR40" s="333"/>
      <c r="AS40" s="333"/>
      <c r="AT40" s="333"/>
      <c r="AU40" s="333"/>
      <c r="AV40" s="333"/>
      <c r="AW40" s="333"/>
      <c r="AX40" s="333"/>
      <c r="AY40" s="334"/>
      <c r="AZ40" s="334"/>
      <c r="BA40" s="334"/>
      <c r="BB40" s="334"/>
      <c r="BC40" s="334"/>
      <c r="BD40" s="334"/>
      <c r="BE40" s="334"/>
      <c r="BF40" s="334"/>
      <c r="BG40" s="334"/>
      <c r="BH40" s="334"/>
      <c r="BI40" s="334"/>
      <c r="BJ40" s="334"/>
      <c r="BK40" s="334"/>
    </row>
    <row r="41" spans="1:63" ht="18" customHeight="1">
      <c r="A41" s="232"/>
      <c r="B41" s="297" t="s">
        <v>94</v>
      </c>
      <c r="C41" s="75"/>
      <c r="D41" s="300" t="s">
        <v>83</v>
      </c>
      <c r="E41" s="303" t="s">
        <v>84</v>
      </c>
      <c r="F41" s="75"/>
      <c r="G41" s="361">
        <v>19712418.36</v>
      </c>
      <c r="H41" s="251">
        <v>13089126.24</v>
      </c>
      <c r="I41" s="251">
        <v>12871347.76</v>
      </c>
      <c r="J41" s="251">
        <v>13458545.29</v>
      </c>
      <c r="K41" s="251">
        <v>15500734.73</v>
      </c>
      <c r="L41" s="362">
        <v>74632172.38</v>
      </c>
      <c r="M41" s="251"/>
      <c r="N41" s="369">
        <v>25164640.37</v>
      </c>
      <c r="O41" s="377">
        <v>31163618.88</v>
      </c>
      <c r="P41" s="370">
        <v>56328259.25</v>
      </c>
      <c r="Q41" s="251"/>
      <c r="R41" s="375">
        <v>130960431.63</v>
      </c>
      <c r="S41" s="84"/>
      <c r="T41" s="321">
        <v>-38.1347396779453</v>
      </c>
      <c r="U41" s="237">
        <v>-55.2835237282561</v>
      </c>
      <c r="V41" s="237">
        <v>-58.6141172810408</v>
      </c>
      <c r="W41" s="237">
        <v>-53.7328853689718</v>
      </c>
      <c r="X41" s="237">
        <v>-44.1542884972075</v>
      </c>
      <c r="Y41" s="322">
        <v>-49.9384440922888</v>
      </c>
      <c r="Z41" s="237"/>
      <c r="AA41" s="313">
        <v>-26.0166623911634</v>
      </c>
      <c r="AB41" s="327">
        <v>-25.4029016615887</v>
      </c>
      <c r="AC41" s="314">
        <v>-25.6783530088813</v>
      </c>
      <c r="AD41" s="237"/>
      <c r="AE41" s="325">
        <v>-41.7618835949256</v>
      </c>
      <c r="AG41" s="32"/>
      <c r="AH41" s="333"/>
      <c r="AI41" s="333"/>
      <c r="AJ41" s="333"/>
      <c r="AK41" s="333"/>
      <c r="AL41" s="333"/>
      <c r="AM41" s="333"/>
      <c r="AN41" s="333"/>
      <c r="AO41" s="333"/>
      <c r="AP41" s="333"/>
      <c r="AQ41" s="333"/>
      <c r="AR41" s="333"/>
      <c r="AS41" s="333"/>
      <c r="AT41" s="333"/>
      <c r="AU41" s="333"/>
      <c r="AV41" s="333"/>
      <c r="AW41" s="333"/>
      <c r="AX41" s="333"/>
      <c r="AY41" s="334"/>
      <c r="AZ41" s="334"/>
      <c r="BA41" s="334"/>
      <c r="BB41" s="334"/>
      <c r="BC41" s="334"/>
      <c r="BD41" s="334"/>
      <c r="BE41" s="334"/>
      <c r="BF41" s="334"/>
      <c r="BG41" s="334"/>
      <c r="BH41" s="334"/>
      <c r="BI41" s="334"/>
      <c r="BJ41" s="334"/>
      <c r="BK41" s="334"/>
    </row>
    <row r="42" spans="1:63" ht="18" customHeight="1">
      <c r="A42" s="232"/>
      <c r="B42" s="298" t="s">
        <v>95</v>
      </c>
      <c r="C42" s="75"/>
      <c r="D42" s="301" t="s">
        <v>83</v>
      </c>
      <c r="E42" s="304" t="s">
        <v>84</v>
      </c>
      <c r="F42" s="75"/>
      <c r="G42" s="363">
        <v>23611352.17</v>
      </c>
      <c r="H42" s="364">
        <v>21773743.97</v>
      </c>
      <c r="I42" s="364">
        <v>22644013.2</v>
      </c>
      <c r="J42" s="364">
        <v>23186309.18</v>
      </c>
      <c r="K42" s="364">
        <v>23189350.46</v>
      </c>
      <c r="L42" s="365">
        <v>114404768.98</v>
      </c>
      <c r="M42" s="251"/>
      <c r="N42" s="371">
        <v>25438045.52</v>
      </c>
      <c r="O42" s="372">
        <v>28765341.14</v>
      </c>
      <c r="P42" s="373">
        <v>54203386.66</v>
      </c>
      <c r="Q42" s="251"/>
      <c r="R42" s="376">
        <v>168608155.64</v>
      </c>
      <c r="S42" s="84"/>
      <c r="T42" s="269">
        <v>-66.0049972317608</v>
      </c>
      <c r="U42" s="323">
        <v>-75.2567974899878</v>
      </c>
      <c r="V42" s="323">
        <v>-77.5092771458723</v>
      </c>
      <c r="W42" s="323">
        <v>-77.1718464128149</v>
      </c>
      <c r="X42" s="323">
        <v>-70.6232318109028</v>
      </c>
      <c r="Y42" s="324">
        <v>-73.9184464611819</v>
      </c>
      <c r="Z42" s="237"/>
      <c r="AA42" s="315">
        <v>-63.3143338803657</v>
      </c>
      <c r="AB42" s="316">
        <v>-63.1815672387508</v>
      </c>
      <c r="AC42" s="317">
        <v>-63.2439950601971</v>
      </c>
      <c r="AD42" s="237"/>
      <c r="AE42" s="326">
        <v>-71.2327054710894</v>
      </c>
      <c r="AG42" s="32"/>
      <c r="AH42" s="333"/>
      <c r="AI42" s="333"/>
      <c r="AJ42" s="333"/>
      <c r="AK42" s="333"/>
      <c r="AL42" s="333"/>
      <c r="AM42" s="333"/>
      <c r="AN42" s="333"/>
      <c r="AO42" s="333"/>
      <c r="AP42" s="333"/>
      <c r="AQ42" s="333"/>
      <c r="AR42" s="333"/>
      <c r="AS42" s="333"/>
      <c r="AT42" s="333"/>
      <c r="AU42" s="333"/>
      <c r="AV42" s="333"/>
      <c r="AW42" s="333"/>
      <c r="AX42" s="333"/>
      <c r="AY42" s="334"/>
      <c r="AZ42" s="334"/>
      <c r="BA42" s="334"/>
      <c r="BB42" s="334"/>
      <c r="BC42" s="334"/>
      <c r="BD42" s="334"/>
      <c r="BE42" s="334"/>
      <c r="BF42" s="334"/>
      <c r="BG42" s="334"/>
      <c r="BH42" s="334"/>
      <c r="BI42" s="334"/>
      <c r="BJ42" s="334"/>
      <c r="BK42" s="334"/>
    </row>
    <row r="43" spans="1:63" ht="18" customHeight="1">
      <c r="A43" s="232"/>
      <c r="B43" s="75"/>
      <c r="C43" s="75"/>
      <c r="D43" s="238"/>
      <c r="E43" s="239"/>
      <c r="F43" s="75"/>
      <c r="G43" s="251"/>
      <c r="H43" s="251"/>
      <c r="I43" s="251"/>
      <c r="J43" s="251"/>
      <c r="K43" s="251"/>
      <c r="L43" s="251"/>
      <c r="M43" s="251"/>
      <c r="N43" s="251"/>
      <c r="O43" s="251"/>
      <c r="P43" s="251"/>
      <c r="Q43" s="251"/>
      <c r="R43" s="251"/>
      <c r="S43" s="84"/>
      <c r="T43" s="237"/>
      <c r="U43" s="237"/>
      <c r="V43" s="237"/>
      <c r="W43" s="237"/>
      <c r="X43" s="237"/>
      <c r="Y43" s="237"/>
      <c r="Z43" s="237"/>
      <c r="AA43" s="237"/>
      <c r="AB43" s="237"/>
      <c r="AC43" s="237"/>
      <c r="AD43" s="237"/>
      <c r="AE43" s="237"/>
      <c r="AG43" s="32"/>
      <c r="AH43" s="333"/>
      <c r="AI43" s="333"/>
      <c r="AJ43" s="333"/>
      <c r="AK43" s="333"/>
      <c r="AL43" s="333"/>
      <c r="AM43" s="333"/>
      <c r="AN43" s="333"/>
      <c r="AO43" s="333"/>
      <c r="AP43" s="333"/>
      <c r="AQ43" s="333"/>
      <c r="AR43" s="333"/>
      <c r="AS43" s="333"/>
      <c r="AT43" s="333"/>
      <c r="AU43" s="333"/>
      <c r="AV43" s="333"/>
      <c r="AW43" s="333"/>
      <c r="AX43" s="333"/>
      <c r="AY43" s="334"/>
      <c r="AZ43" s="334"/>
      <c r="BA43" s="334"/>
      <c r="BB43" s="334"/>
      <c r="BC43" s="334"/>
      <c r="BD43" s="334"/>
      <c r="BE43" s="334"/>
      <c r="BF43" s="334"/>
      <c r="BG43" s="334"/>
      <c r="BH43" s="334"/>
      <c r="BI43" s="334"/>
      <c r="BJ43" s="334"/>
      <c r="BK43" s="334"/>
    </row>
    <row r="44" spans="1:63" ht="18" customHeight="1">
      <c r="A44" s="232"/>
      <c r="B44" s="75"/>
      <c r="C44" s="75"/>
      <c r="D44" s="238"/>
      <c r="E44" s="239"/>
      <c r="F44" s="75"/>
      <c r="G44" s="251"/>
      <c r="H44" s="251"/>
      <c r="I44" s="251"/>
      <c r="J44" s="251"/>
      <c r="K44" s="251"/>
      <c r="L44" s="251"/>
      <c r="M44" s="251"/>
      <c r="N44" s="251"/>
      <c r="O44" s="251"/>
      <c r="P44" s="251"/>
      <c r="Q44" s="251"/>
      <c r="R44" s="251"/>
      <c r="S44" s="84"/>
      <c r="T44" s="237"/>
      <c r="U44" s="237"/>
      <c r="V44" s="237"/>
      <c r="W44" s="237"/>
      <c r="X44" s="237"/>
      <c r="Y44" s="237"/>
      <c r="Z44" s="237"/>
      <c r="AA44" s="237"/>
      <c r="AB44" s="237"/>
      <c r="AC44" s="237"/>
      <c r="AD44" s="237"/>
      <c r="AE44" s="237"/>
      <c r="AG44" s="32"/>
      <c r="AH44" s="333"/>
      <c r="AI44" s="333"/>
      <c r="AJ44" s="333"/>
      <c r="AK44" s="333"/>
      <c r="AL44" s="333"/>
      <c r="AM44" s="333"/>
      <c r="AN44" s="333"/>
      <c r="AO44" s="333"/>
      <c r="AP44" s="333"/>
      <c r="AQ44" s="333"/>
      <c r="AR44" s="333"/>
      <c r="AS44" s="333"/>
      <c r="AT44" s="333"/>
      <c r="AU44" s="333"/>
      <c r="AV44" s="333"/>
      <c r="AW44" s="333"/>
      <c r="AX44" s="333"/>
      <c r="AY44" s="334"/>
      <c r="AZ44" s="334"/>
      <c r="BA44" s="334"/>
      <c r="BB44" s="334"/>
      <c r="BC44" s="334"/>
      <c r="BD44" s="334"/>
      <c r="BE44" s="334"/>
      <c r="BF44" s="334"/>
      <c r="BG44" s="334"/>
      <c r="BH44" s="334"/>
      <c r="BI44" s="334"/>
      <c r="BJ44" s="334"/>
      <c r="BK44" s="334"/>
    </row>
    <row r="45" spans="1:63" ht="18" customHeight="1">
      <c r="A45" s="232"/>
      <c r="B45" s="75"/>
      <c r="C45" s="75"/>
      <c r="D45" s="238"/>
      <c r="E45" s="239"/>
      <c r="F45" s="75"/>
      <c r="G45" s="251"/>
      <c r="H45" s="251"/>
      <c r="I45" s="251"/>
      <c r="J45" s="251"/>
      <c r="K45" s="251"/>
      <c r="L45" s="251"/>
      <c r="M45" s="251"/>
      <c r="N45" s="251"/>
      <c r="O45" s="251"/>
      <c r="P45" s="251"/>
      <c r="Q45" s="251"/>
      <c r="R45" s="251"/>
      <c r="S45" s="84"/>
      <c r="T45" s="237"/>
      <c r="U45" s="237"/>
      <c r="V45" s="237"/>
      <c r="W45" s="237"/>
      <c r="X45" s="237"/>
      <c r="Y45" s="237"/>
      <c r="Z45" s="237"/>
      <c r="AA45" s="237"/>
      <c r="AB45" s="237"/>
      <c r="AC45" s="237"/>
      <c r="AD45" s="237"/>
      <c r="AE45" s="237"/>
      <c r="AG45" s="32"/>
      <c r="AH45" s="333"/>
      <c r="AI45" s="333"/>
      <c r="AJ45" s="333"/>
      <c r="AK45" s="333"/>
      <c r="AL45" s="333"/>
      <c r="AM45" s="333"/>
      <c r="AN45" s="333"/>
      <c r="AO45" s="333"/>
      <c r="AP45" s="333"/>
      <c r="AQ45" s="333"/>
      <c r="AR45" s="333"/>
      <c r="AS45" s="333"/>
      <c r="AT45" s="333"/>
      <c r="AU45" s="333"/>
      <c r="AV45" s="333"/>
      <c r="AW45" s="333"/>
      <c r="AX45" s="333"/>
      <c r="AY45" s="334"/>
      <c r="AZ45" s="334"/>
      <c r="BA45" s="334"/>
      <c r="BB45" s="334"/>
      <c r="BC45" s="334"/>
      <c r="BD45" s="334"/>
      <c r="BE45" s="334"/>
      <c r="BF45" s="334"/>
      <c r="BG45" s="334"/>
      <c r="BH45" s="334"/>
      <c r="BI45" s="334"/>
      <c r="BJ45" s="334"/>
      <c r="BK45" s="334"/>
    </row>
    <row r="46" spans="2:63" ht="18" customHeight="1">
      <c r="B46" s="75"/>
      <c r="C46" s="75"/>
      <c r="D46" s="238"/>
      <c r="E46" s="239"/>
      <c r="F46" s="75"/>
      <c r="G46" s="251"/>
      <c r="H46" s="251"/>
      <c r="I46" s="251"/>
      <c r="J46" s="251"/>
      <c r="K46" s="251"/>
      <c r="L46" s="251"/>
      <c r="M46" s="251"/>
      <c r="N46" s="251"/>
      <c r="O46" s="251"/>
      <c r="P46" s="251"/>
      <c r="Q46" s="251"/>
      <c r="R46" s="251"/>
      <c r="S46" s="84"/>
      <c r="T46" s="237"/>
      <c r="U46" s="237"/>
      <c r="V46" s="237"/>
      <c r="W46" s="237"/>
      <c r="X46" s="237"/>
      <c r="Y46" s="237"/>
      <c r="Z46" s="237"/>
      <c r="AA46" s="237"/>
      <c r="AB46" s="237"/>
      <c r="AC46" s="237"/>
      <c r="AD46" s="237"/>
      <c r="AE46" s="237"/>
      <c r="AG46" s="32"/>
      <c r="AH46" s="333"/>
      <c r="AI46" s="333"/>
      <c r="AJ46" s="333"/>
      <c r="AK46" s="333"/>
      <c r="AL46" s="333"/>
      <c r="AM46" s="333"/>
      <c r="AN46" s="333"/>
      <c r="AO46" s="333"/>
      <c r="AP46" s="333"/>
      <c r="AQ46" s="333"/>
      <c r="AR46" s="333"/>
      <c r="AS46" s="333"/>
      <c r="AT46" s="333"/>
      <c r="AU46" s="333"/>
      <c r="AV46" s="333"/>
      <c r="AW46" s="333"/>
      <c r="AX46" s="333"/>
      <c r="AY46" s="334"/>
      <c r="AZ46" s="334"/>
      <c r="BA46" s="334"/>
      <c r="BB46" s="334"/>
      <c r="BC46" s="334"/>
      <c r="BD46" s="334"/>
      <c r="BE46" s="334"/>
      <c r="BF46" s="334"/>
      <c r="BG46" s="334"/>
      <c r="BH46" s="334"/>
      <c r="BI46" s="334"/>
      <c r="BJ46" s="334"/>
      <c r="BK46" s="334"/>
    </row>
    <row r="47" spans="2:63" ht="18" customHeight="1">
      <c r="B47" s="207"/>
      <c r="C47" s="75"/>
      <c r="D47" s="238"/>
      <c r="E47" s="239"/>
      <c r="F47" s="207"/>
      <c r="G47" s="251"/>
      <c r="H47" s="251"/>
      <c r="I47" s="251"/>
      <c r="J47" s="251"/>
      <c r="K47" s="251"/>
      <c r="L47" s="251"/>
      <c r="M47" s="251"/>
      <c r="N47" s="251"/>
      <c r="O47" s="251"/>
      <c r="P47" s="251"/>
      <c r="Q47" s="251"/>
      <c r="R47" s="251"/>
      <c r="S47" s="240"/>
      <c r="T47" s="237"/>
      <c r="U47" s="237"/>
      <c r="V47" s="237"/>
      <c r="W47" s="237"/>
      <c r="X47" s="237"/>
      <c r="Y47" s="237"/>
      <c r="Z47" s="237"/>
      <c r="AA47" s="237"/>
      <c r="AB47" s="237"/>
      <c r="AC47" s="237"/>
      <c r="AD47" s="237"/>
      <c r="AE47" s="237"/>
      <c r="AG47" s="32"/>
      <c r="AH47" s="333"/>
      <c r="AI47" s="333"/>
      <c r="AJ47" s="333"/>
      <c r="AK47" s="333"/>
      <c r="AL47" s="333"/>
      <c r="AM47" s="333"/>
      <c r="AN47" s="333"/>
      <c r="AO47" s="333"/>
      <c r="AP47" s="333"/>
      <c r="AQ47" s="333"/>
      <c r="AR47" s="333"/>
      <c r="AS47" s="333"/>
      <c r="AT47" s="333"/>
      <c r="AU47" s="333"/>
      <c r="AV47" s="333"/>
      <c r="AW47" s="333"/>
      <c r="AX47" s="333"/>
      <c r="AY47" s="334"/>
      <c r="AZ47" s="334"/>
      <c r="BA47" s="334"/>
      <c r="BB47" s="334"/>
      <c r="BC47" s="334"/>
      <c r="BD47" s="334"/>
      <c r="BE47" s="334"/>
      <c r="BF47" s="334"/>
      <c r="BG47" s="334"/>
      <c r="BH47" s="334"/>
      <c r="BI47" s="334"/>
      <c r="BJ47" s="334"/>
      <c r="BK47" s="334"/>
    </row>
    <row r="48" spans="2:63" ht="18" customHeight="1">
      <c r="B48" s="207"/>
      <c r="C48" s="75"/>
      <c r="D48" s="238"/>
      <c r="E48" s="239"/>
      <c r="F48" s="207"/>
      <c r="G48" s="251"/>
      <c r="H48" s="251"/>
      <c r="I48" s="251"/>
      <c r="J48" s="251"/>
      <c r="K48" s="251"/>
      <c r="L48" s="251"/>
      <c r="M48" s="251"/>
      <c r="N48" s="251"/>
      <c r="O48" s="251"/>
      <c r="P48" s="251"/>
      <c r="Q48" s="251"/>
      <c r="R48" s="251"/>
      <c r="S48" s="240"/>
      <c r="T48" s="237"/>
      <c r="U48" s="237"/>
      <c r="V48" s="237"/>
      <c r="W48" s="237"/>
      <c r="X48" s="237"/>
      <c r="Y48" s="237"/>
      <c r="Z48" s="237"/>
      <c r="AA48" s="237"/>
      <c r="AB48" s="237"/>
      <c r="AC48" s="237"/>
      <c r="AD48" s="237"/>
      <c r="AE48" s="237"/>
      <c r="AG48" s="32"/>
      <c r="AH48" s="333"/>
      <c r="AI48" s="333"/>
      <c r="AJ48" s="333"/>
      <c r="AK48" s="333"/>
      <c r="AL48" s="333"/>
      <c r="AM48" s="333"/>
      <c r="AN48" s="333"/>
      <c r="AO48" s="333"/>
      <c r="AP48" s="333"/>
      <c r="AQ48" s="333"/>
      <c r="AR48" s="333"/>
      <c r="AS48" s="333"/>
      <c r="AT48" s="333"/>
      <c r="AU48" s="333"/>
      <c r="AV48" s="333"/>
      <c r="AW48" s="333"/>
      <c r="AX48" s="333"/>
      <c r="AY48" s="334"/>
      <c r="AZ48" s="334"/>
      <c r="BA48" s="334"/>
      <c r="BB48" s="334"/>
      <c r="BC48" s="334"/>
      <c r="BD48" s="334"/>
      <c r="BE48" s="334"/>
      <c r="BF48" s="334"/>
      <c r="BG48" s="334"/>
      <c r="BH48" s="334"/>
      <c r="BI48" s="334"/>
      <c r="BJ48" s="334"/>
      <c r="BK48" s="334"/>
    </row>
    <row r="49" spans="2:63" ht="18" customHeight="1">
      <c r="B49" s="331" t="s">
        <v>58</v>
      </c>
      <c r="C49" s="75"/>
      <c r="D49" s="238"/>
      <c r="E49" s="239"/>
      <c r="F49" s="207"/>
      <c r="G49" s="251"/>
      <c r="H49" s="251"/>
      <c r="I49" s="251"/>
      <c r="J49" s="251"/>
      <c r="K49" s="251"/>
      <c r="L49" s="251"/>
      <c r="M49" s="251"/>
      <c r="N49" s="251"/>
      <c r="O49" s="251"/>
      <c r="P49" s="251"/>
      <c r="Q49" s="251"/>
      <c r="R49" s="251"/>
      <c r="S49" s="240"/>
      <c r="T49" s="237"/>
      <c r="U49" s="237"/>
      <c r="V49" s="237"/>
      <c r="W49" s="237"/>
      <c r="X49" s="237"/>
      <c r="Y49" s="289"/>
      <c r="Z49" s="237"/>
      <c r="AA49" s="237"/>
      <c r="AB49" s="237"/>
      <c r="AC49" s="237"/>
      <c r="AD49" s="237"/>
      <c r="AE49" s="237"/>
      <c r="AG49" s="32"/>
      <c r="AH49" s="333"/>
      <c r="AI49" s="333"/>
      <c r="AJ49" s="333"/>
      <c r="AK49" s="333"/>
      <c r="AL49" s="333"/>
      <c r="AM49" s="333"/>
      <c r="AN49" s="333"/>
      <c r="AO49" s="333"/>
      <c r="AP49" s="333"/>
      <c r="AQ49" s="333"/>
      <c r="AR49" s="333"/>
      <c r="AS49" s="333"/>
      <c r="AT49" s="333"/>
      <c r="AU49" s="333"/>
      <c r="AV49" s="333"/>
      <c r="AW49" s="333"/>
      <c r="AX49" s="333"/>
      <c r="AY49" s="334"/>
      <c r="AZ49" s="334"/>
      <c r="BA49" s="334"/>
      <c r="BB49" s="334"/>
      <c r="BC49" s="334"/>
      <c r="BD49" s="334"/>
      <c r="BE49" s="334"/>
      <c r="BF49" s="334"/>
      <c r="BG49" s="334"/>
      <c r="BH49" s="334"/>
      <c r="BI49" s="334"/>
      <c r="BJ49" s="334"/>
      <c r="BK49" s="334"/>
    </row>
    <row r="50" spans="1:63" ht="18" customHeight="1">
      <c r="A50" s="286"/>
      <c r="B50" s="332" t="s">
        <v>10</v>
      </c>
      <c r="C50" s="75"/>
      <c r="D50" s="238"/>
      <c r="E50" s="239"/>
      <c r="F50" s="207"/>
      <c r="G50" s="251"/>
      <c r="H50" s="251"/>
      <c r="I50" s="251"/>
      <c r="J50" s="251"/>
      <c r="K50" s="251"/>
      <c r="L50" s="251"/>
      <c r="M50" s="251"/>
      <c r="N50" s="251"/>
      <c r="O50" s="251"/>
      <c r="P50" s="251"/>
      <c r="Q50" s="251"/>
      <c r="R50" s="251"/>
      <c r="S50" s="240"/>
      <c r="T50" s="237"/>
      <c r="U50" s="237"/>
      <c r="V50" s="237"/>
      <c r="W50" s="237"/>
      <c r="X50" s="237"/>
      <c r="Y50" s="237"/>
      <c r="Z50" s="237"/>
      <c r="AA50" s="237"/>
      <c r="AB50" s="237"/>
      <c r="AC50" s="237"/>
      <c r="AD50" s="237"/>
      <c r="AE50" s="237"/>
      <c r="AG50" s="32"/>
      <c r="AH50" s="333"/>
      <c r="AI50" s="333"/>
      <c r="AJ50" s="333"/>
      <c r="AK50" s="333"/>
      <c r="AL50" s="333"/>
      <c r="AM50" s="333"/>
      <c r="AN50" s="333"/>
      <c r="AO50" s="333"/>
      <c r="AP50" s="333"/>
      <c r="AQ50" s="333"/>
      <c r="AR50" s="333"/>
      <c r="AS50" s="333"/>
      <c r="AT50" s="333"/>
      <c r="AU50" s="333"/>
      <c r="AV50" s="333"/>
      <c r="AW50" s="333"/>
      <c r="AX50" s="333"/>
      <c r="AY50" s="334"/>
      <c r="AZ50" s="334"/>
      <c r="BA50" s="334"/>
      <c r="BB50" s="334"/>
      <c r="BC50" s="334"/>
      <c r="BD50" s="334"/>
      <c r="BE50" s="334"/>
      <c r="BF50" s="334"/>
      <c r="BG50" s="334"/>
      <c r="BH50" s="334"/>
      <c r="BI50" s="334"/>
      <c r="BJ50" s="334"/>
      <c r="BK50" s="334"/>
    </row>
    <row r="51" spans="1:63" ht="15.75" customHeight="1">
      <c r="A51" s="286"/>
      <c r="C51" s="75"/>
      <c r="D51" s="238"/>
      <c r="E51" s="239"/>
      <c r="G51" s="67"/>
      <c r="H51" s="67"/>
      <c r="I51" s="67"/>
      <c r="J51" s="67"/>
      <c r="K51" s="67"/>
      <c r="L51" s="67"/>
      <c r="M51" s="67"/>
      <c r="N51" s="67"/>
      <c r="O51" s="67"/>
      <c r="P51" s="67"/>
      <c r="Q51" s="67"/>
      <c r="R51" s="67"/>
      <c r="T51" s="147"/>
      <c r="U51" s="147"/>
      <c r="V51" s="147"/>
      <c r="W51" s="147"/>
      <c r="X51" s="147"/>
      <c r="Y51" s="147"/>
      <c r="Z51" s="147"/>
      <c r="AA51" s="147"/>
      <c r="AB51" s="147"/>
      <c r="AC51" s="241"/>
      <c r="AD51" s="147"/>
      <c r="AE51" s="147"/>
      <c r="AG51" s="32"/>
      <c r="AH51" s="333"/>
      <c r="AI51" s="333"/>
      <c r="AJ51" s="333"/>
      <c r="AK51" s="333"/>
      <c r="AL51" s="333"/>
      <c r="AM51" s="333"/>
      <c r="AN51" s="333"/>
      <c r="AO51" s="333"/>
      <c r="AP51" s="333"/>
      <c r="AQ51" s="333"/>
      <c r="AR51" s="333"/>
      <c r="AS51" s="333"/>
      <c r="AT51" s="333"/>
      <c r="AU51" s="333"/>
      <c r="AV51" s="333"/>
      <c r="AW51" s="333"/>
      <c r="AX51" s="333"/>
      <c r="AY51" s="334"/>
      <c r="AZ51" s="334"/>
      <c r="BA51" s="334"/>
      <c r="BB51" s="334"/>
      <c r="BC51" s="334"/>
      <c r="BD51" s="334"/>
      <c r="BE51" s="334"/>
      <c r="BF51" s="334"/>
      <c r="BG51" s="334"/>
      <c r="BH51" s="334"/>
      <c r="BI51" s="334"/>
      <c r="BJ51" s="334"/>
      <c r="BK51" s="334"/>
    </row>
    <row r="52" spans="1:63" ht="15.75" customHeight="1">
      <c r="A52" s="286"/>
      <c r="C52" s="75"/>
      <c r="D52" s="238"/>
      <c r="E52" s="239"/>
      <c r="AB52" s="242"/>
      <c r="AC52" s="243"/>
      <c r="AG52" s="32"/>
      <c r="AH52" s="333"/>
      <c r="AI52" s="333"/>
      <c r="AJ52" s="333"/>
      <c r="AK52" s="333"/>
      <c r="AL52" s="333"/>
      <c r="AM52" s="333"/>
      <c r="AN52" s="333"/>
      <c r="AO52" s="333"/>
      <c r="AP52" s="333"/>
      <c r="AQ52" s="333"/>
      <c r="AR52" s="333"/>
      <c r="AS52" s="333"/>
      <c r="AT52" s="333"/>
      <c r="AU52" s="333"/>
      <c r="AV52" s="333"/>
      <c r="AW52" s="333"/>
      <c r="AX52" s="333"/>
      <c r="AY52" s="334"/>
      <c r="AZ52" s="334"/>
      <c r="BA52" s="334"/>
      <c r="BB52" s="334"/>
      <c r="BC52" s="334"/>
      <c r="BD52" s="334"/>
      <c r="BE52" s="334"/>
      <c r="BF52" s="334"/>
      <c r="BG52" s="334"/>
      <c r="BH52" s="334"/>
      <c r="BI52" s="334"/>
      <c r="BJ52" s="334"/>
      <c r="BK52" s="334"/>
    </row>
    <row r="53" spans="3:63" ht="15.75" customHeight="1">
      <c r="C53" s="75"/>
      <c r="D53" s="238"/>
      <c r="E53" s="239"/>
      <c r="AB53" s="242"/>
      <c r="AC53" s="243"/>
      <c r="AG53" s="32"/>
      <c r="AH53" s="333"/>
      <c r="AI53" s="333"/>
      <c r="AJ53" s="333"/>
      <c r="AK53" s="333"/>
      <c r="AL53" s="333"/>
      <c r="AM53" s="333"/>
      <c r="AN53" s="333"/>
      <c r="AO53" s="333"/>
      <c r="AP53" s="333"/>
      <c r="AQ53" s="333"/>
      <c r="AR53" s="333"/>
      <c r="AS53" s="333"/>
      <c r="AT53" s="333"/>
      <c r="AU53" s="333"/>
      <c r="AV53" s="333"/>
      <c r="AW53" s="333"/>
      <c r="AX53" s="333"/>
      <c r="AY53" s="334"/>
      <c r="AZ53" s="334"/>
      <c r="BA53" s="334"/>
      <c r="BB53" s="334"/>
      <c r="BC53" s="334"/>
      <c r="BD53" s="334"/>
      <c r="BE53" s="334"/>
      <c r="BF53" s="334"/>
      <c r="BG53" s="334"/>
      <c r="BH53" s="334"/>
      <c r="BI53" s="334"/>
      <c r="BJ53" s="334"/>
      <c r="BK53" s="334"/>
    </row>
    <row r="54" spans="1:63" ht="12.75">
      <c r="A54" s="32"/>
      <c r="B54" s="244"/>
      <c r="C54" s="336"/>
      <c r="D54" s="336"/>
      <c r="E54" s="336"/>
      <c r="F54" s="244"/>
      <c r="G54" s="244"/>
      <c r="H54" s="244"/>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33"/>
      <c r="AI54" s="333"/>
      <c r="AJ54" s="333"/>
      <c r="AK54" s="333"/>
      <c r="AL54" s="333"/>
      <c r="AM54" s="333"/>
      <c r="AN54" s="333"/>
      <c r="AO54" s="333"/>
      <c r="AP54" s="333"/>
      <c r="AQ54" s="333"/>
      <c r="AR54" s="333"/>
      <c r="AS54" s="333"/>
      <c r="AT54" s="333"/>
      <c r="AU54" s="333"/>
      <c r="AV54" s="333"/>
      <c r="AW54" s="333"/>
      <c r="AX54" s="333"/>
      <c r="AY54" s="334"/>
      <c r="AZ54" s="334"/>
      <c r="BA54" s="334"/>
      <c r="BB54" s="334"/>
      <c r="BC54" s="334"/>
      <c r="BD54" s="334"/>
      <c r="BE54" s="334"/>
      <c r="BF54" s="334"/>
      <c r="BG54" s="334"/>
      <c r="BH54" s="334"/>
      <c r="BI54" s="334"/>
      <c r="BJ54" s="334"/>
      <c r="BK54" s="334"/>
    </row>
    <row r="55" spans="1:63" ht="12.75">
      <c r="A55" s="32"/>
      <c r="B55" s="244"/>
      <c r="C55" s="336"/>
      <c r="D55" s="336"/>
      <c r="E55" s="336"/>
      <c r="F55" s="244"/>
      <c r="G55" s="244"/>
      <c r="H55" s="244"/>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3"/>
      <c r="AI55" s="333"/>
      <c r="AJ55" s="333"/>
      <c r="AK55" s="333"/>
      <c r="AL55" s="333"/>
      <c r="AM55" s="333"/>
      <c r="AN55" s="333"/>
      <c r="AO55" s="333"/>
      <c r="AP55" s="333"/>
      <c r="AQ55" s="333"/>
      <c r="AR55" s="333"/>
      <c r="AS55" s="333"/>
      <c r="AT55" s="333"/>
      <c r="AU55" s="333"/>
      <c r="AV55" s="333"/>
      <c r="AW55" s="333"/>
      <c r="AX55" s="333"/>
      <c r="AY55" s="334"/>
      <c r="AZ55" s="334"/>
      <c r="BA55" s="334"/>
      <c r="BB55" s="334"/>
      <c r="BC55" s="334"/>
      <c r="BD55" s="334"/>
      <c r="BE55" s="334"/>
      <c r="BF55" s="334"/>
      <c r="BG55" s="334"/>
      <c r="BH55" s="334"/>
      <c r="BI55" s="334"/>
      <c r="BJ55" s="334"/>
      <c r="BK55" s="334"/>
    </row>
    <row r="56" spans="1:63" ht="12.75">
      <c r="A56" s="32"/>
      <c r="B56" s="244"/>
      <c r="C56" s="336"/>
      <c r="D56" s="336"/>
      <c r="E56" s="336"/>
      <c r="F56" s="244"/>
      <c r="G56" s="244"/>
      <c r="H56" s="244"/>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33"/>
      <c r="AI56" s="333"/>
      <c r="AJ56" s="333"/>
      <c r="AK56" s="333"/>
      <c r="AL56" s="333"/>
      <c r="AM56" s="333"/>
      <c r="AN56" s="333"/>
      <c r="AO56" s="333"/>
      <c r="AP56" s="333"/>
      <c r="AQ56" s="333"/>
      <c r="AR56" s="333"/>
      <c r="AS56" s="333"/>
      <c r="AT56" s="333"/>
      <c r="AU56" s="333"/>
      <c r="AV56" s="333"/>
      <c r="AW56" s="333"/>
      <c r="AX56" s="333"/>
      <c r="AY56" s="334"/>
      <c r="AZ56" s="334"/>
      <c r="BA56" s="334"/>
      <c r="BB56" s="334"/>
      <c r="BC56" s="334"/>
      <c r="BD56" s="334"/>
      <c r="BE56" s="334"/>
      <c r="BF56" s="334"/>
      <c r="BG56" s="334"/>
      <c r="BH56" s="334"/>
      <c r="BI56" s="334"/>
      <c r="BJ56" s="334"/>
      <c r="BK56" s="334"/>
    </row>
    <row r="57" spans="1:63" ht="12.75">
      <c r="A57" s="32"/>
      <c r="B57" s="244"/>
      <c r="C57" s="336"/>
      <c r="D57" s="336"/>
      <c r="E57" s="336"/>
      <c r="F57" s="244"/>
      <c r="G57" s="244"/>
      <c r="H57" s="244"/>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3"/>
      <c r="AI57" s="333"/>
      <c r="AJ57" s="333"/>
      <c r="AK57" s="333"/>
      <c r="AL57" s="333"/>
      <c r="AM57" s="333"/>
      <c r="AN57" s="333"/>
      <c r="AO57" s="333"/>
      <c r="AP57" s="333"/>
      <c r="AQ57" s="333"/>
      <c r="AR57" s="333"/>
      <c r="AS57" s="333"/>
      <c r="AT57" s="333"/>
      <c r="AU57" s="333"/>
      <c r="AV57" s="333"/>
      <c r="AW57" s="333"/>
      <c r="AX57" s="333"/>
      <c r="AY57" s="334"/>
      <c r="AZ57" s="334"/>
      <c r="BA57" s="334"/>
      <c r="BB57" s="334"/>
      <c r="BC57" s="334"/>
      <c r="BD57" s="334"/>
      <c r="BE57" s="334"/>
      <c r="BF57" s="334"/>
      <c r="BG57" s="334"/>
      <c r="BH57" s="334"/>
      <c r="BI57" s="334"/>
      <c r="BJ57" s="334"/>
      <c r="BK57" s="334"/>
    </row>
    <row r="58" spans="1:63" ht="12.75">
      <c r="A58" s="32"/>
      <c r="B58" s="244"/>
      <c r="C58" s="336"/>
      <c r="D58" s="336"/>
      <c r="E58" s="336"/>
      <c r="F58" s="244"/>
      <c r="G58" s="244"/>
      <c r="H58" s="244"/>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3"/>
      <c r="AI58" s="333"/>
      <c r="AJ58" s="333"/>
      <c r="AK58" s="333"/>
      <c r="AL58" s="333"/>
      <c r="AM58" s="333"/>
      <c r="AN58" s="333"/>
      <c r="AO58" s="333"/>
      <c r="AP58" s="333"/>
      <c r="AQ58" s="333"/>
      <c r="AR58" s="333"/>
      <c r="AS58" s="333"/>
      <c r="AT58" s="333"/>
      <c r="AU58" s="333"/>
      <c r="AV58" s="333"/>
      <c r="AW58" s="333"/>
      <c r="AX58" s="333"/>
      <c r="AY58" s="334"/>
      <c r="AZ58" s="334"/>
      <c r="BA58" s="334"/>
      <c r="BB58" s="334"/>
      <c r="BC58" s="334"/>
      <c r="BD58" s="334"/>
      <c r="BE58" s="334"/>
      <c r="BF58" s="334"/>
      <c r="BG58" s="334"/>
      <c r="BH58" s="334"/>
      <c r="BI58" s="334"/>
      <c r="BJ58" s="334"/>
      <c r="BK58" s="334"/>
    </row>
    <row r="59" spans="1:63" ht="12.75">
      <c r="A59" s="333"/>
      <c r="B59" s="336"/>
      <c r="C59" s="336"/>
      <c r="D59" s="336"/>
      <c r="E59" s="336"/>
      <c r="F59" s="336"/>
      <c r="G59" s="336"/>
      <c r="H59" s="336"/>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4"/>
      <c r="AZ59" s="334"/>
      <c r="BA59" s="334"/>
      <c r="BB59" s="334"/>
      <c r="BC59" s="334"/>
      <c r="BD59" s="334"/>
      <c r="BE59" s="334"/>
      <c r="BF59" s="334"/>
      <c r="BG59" s="334"/>
      <c r="BH59" s="334"/>
      <c r="BI59" s="334"/>
      <c r="BJ59" s="334"/>
      <c r="BK59" s="334"/>
    </row>
    <row r="60" spans="1:63" ht="12.75">
      <c r="A60" s="333"/>
      <c r="B60" s="336"/>
      <c r="C60" s="336"/>
      <c r="D60" s="336"/>
      <c r="E60" s="336"/>
      <c r="F60" s="336"/>
      <c r="G60" s="336"/>
      <c r="H60" s="336"/>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4"/>
      <c r="AZ60" s="334"/>
      <c r="BA60" s="334"/>
      <c r="BB60" s="334"/>
      <c r="BC60" s="334"/>
      <c r="BD60" s="334"/>
      <c r="BE60" s="334"/>
      <c r="BF60" s="334"/>
      <c r="BG60" s="334"/>
      <c r="BH60" s="334"/>
      <c r="BI60" s="334"/>
      <c r="BJ60" s="334"/>
      <c r="BK60" s="334"/>
    </row>
    <row r="61" spans="1:63" ht="12.75">
      <c r="A61" s="333"/>
      <c r="B61" s="336"/>
      <c r="C61" s="336"/>
      <c r="D61" s="336"/>
      <c r="E61" s="336"/>
      <c r="F61" s="336"/>
      <c r="G61" s="336"/>
      <c r="H61" s="336"/>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4"/>
      <c r="AZ61" s="334"/>
      <c r="BA61" s="334"/>
      <c r="BB61" s="334"/>
      <c r="BC61" s="334"/>
      <c r="BD61" s="334"/>
      <c r="BE61" s="334"/>
      <c r="BF61" s="334"/>
      <c r="BG61" s="334"/>
      <c r="BH61" s="334"/>
      <c r="BI61" s="334"/>
      <c r="BJ61" s="334"/>
      <c r="BK61" s="334"/>
    </row>
    <row r="62" spans="1:63" ht="12.75">
      <c r="A62" s="333"/>
      <c r="B62" s="336"/>
      <c r="C62" s="336"/>
      <c r="D62" s="336"/>
      <c r="E62" s="336"/>
      <c r="F62" s="336"/>
      <c r="G62" s="336"/>
      <c r="H62" s="336"/>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4"/>
      <c r="AZ62" s="334"/>
      <c r="BA62" s="334"/>
      <c r="BB62" s="334"/>
      <c r="BC62" s="334"/>
      <c r="BD62" s="334"/>
      <c r="BE62" s="334"/>
      <c r="BF62" s="334"/>
      <c r="BG62" s="334"/>
      <c r="BH62" s="334"/>
      <c r="BI62" s="334"/>
      <c r="BJ62" s="334"/>
      <c r="BK62" s="334"/>
    </row>
    <row r="63" spans="1:63" ht="12.75">
      <c r="A63" s="333"/>
      <c r="B63" s="333"/>
      <c r="C63" s="336"/>
      <c r="D63" s="336"/>
      <c r="E63" s="337"/>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4"/>
      <c r="AZ63" s="334"/>
      <c r="BA63" s="334"/>
      <c r="BB63" s="334"/>
      <c r="BC63" s="334"/>
      <c r="BD63" s="334"/>
      <c r="BE63" s="334"/>
      <c r="BF63" s="334"/>
      <c r="BG63" s="334"/>
      <c r="BH63" s="334"/>
      <c r="BI63" s="334"/>
      <c r="BJ63" s="334"/>
      <c r="BK63" s="334"/>
    </row>
    <row r="64" spans="1:63" ht="12.75">
      <c r="A64" s="333"/>
      <c r="B64" s="333"/>
      <c r="C64" s="336"/>
      <c r="D64" s="336"/>
      <c r="E64" s="337"/>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4"/>
      <c r="AZ64" s="334"/>
      <c r="BA64" s="334"/>
      <c r="BB64" s="334"/>
      <c r="BC64" s="334"/>
      <c r="BD64" s="334"/>
      <c r="BE64" s="334"/>
      <c r="BF64" s="334"/>
      <c r="BG64" s="334"/>
      <c r="BH64" s="334"/>
      <c r="BI64" s="334"/>
      <c r="BJ64" s="334"/>
      <c r="BK64" s="334"/>
    </row>
    <row r="65" spans="1:63" ht="12.75">
      <c r="A65" s="333"/>
      <c r="B65" s="333"/>
      <c r="C65" s="336"/>
      <c r="D65" s="336"/>
      <c r="E65" s="337"/>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4"/>
      <c r="AZ65" s="334"/>
      <c r="BA65" s="334"/>
      <c r="BB65" s="334"/>
      <c r="BC65" s="334"/>
      <c r="BD65" s="334"/>
      <c r="BE65" s="334"/>
      <c r="BF65" s="334"/>
      <c r="BG65" s="334"/>
      <c r="BH65" s="334"/>
      <c r="BI65" s="334"/>
      <c r="BJ65" s="334"/>
      <c r="BK65" s="334"/>
    </row>
    <row r="66" spans="1:63" ht="12.75">
      <c r="A66" s="333"/>
      <c r="B66" s="333"/>
      <c r="C66" s="336"/>
      <c r="D66" s="336"/>
      <c r="E66" s="337"/>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4"/>
      <c r="AZ66" s="334"/>
      <c r="BA66" s="334"/>
      <c r="BB66" s="334"/>
      <c r="BC66" s="334"/>
      <c r="BD66" s="334"/>
      <c r="BE66" s="334"/>
      <c r="BF66" s="334"/>
      <c r="BG66" s="334"/>
      <c r="BH66" s="334"/>
      <c r="BI66" s="334"/>
      <c r="BJ66" s="334"/>
      <c r="BK66" s="334"/>
    </row>
    <row r="67" spans="1:63" ht="12.75">
      <c r="A67" s="333"/>
      <c r="B67" s="333"/>
      <c r="C67" s="336"/>
      <c r="D67" s="336"/>
      <c r="E67" s="337"/>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4"/>
      <c r="AZ67" s="334"/>
      <c r="BA67" s="334"/>
      <c r="BB67" s="334"/>
      <c r="BC67" s="334"/>
      <c r="BD67" s="334"/>
      <c r="BE67" s="334"/>
      <c r="BF67" s="334"/>
      <c r="BG67" s="334"/>
      <c r="BH67" s="334"/>
      <c r="BI67" s="334"/>
      <c r="BJ67" s="334"/>
      <c r="BK67" s="334"/>
    </row>
    <row r="68" spans="1:63" ht="12.75">
      <c r="A68" s="333"/>
      <c r="B68" s="333"/>
      <c r="C68" s="336"/>
      <c r="D68" s="336"/>
      <c r="E68" s="337"/>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4"/>
      <c r="AZ68" s="334"/>
      <c r="BA68" s="334"/>
      <c r="BB68" s="334"/>
      <c r="BC68" s="334"/>
      <c r="BD68" s="334"/>
      <c r="BE68" s="334"/>
      <c r="BF68" s="334"/>
      <c r="BG68" s="334"/>
      <c r="BH68" s="334"/>
      <c r="BI68" s="334"/>
      <c r="BJ68" s="334"/>
      <c r="BK68" s="334"/>
    </row>
    <row r="69" spans="1:63" ht="12.75">
      <c r="A69" s="333"/>
      <c r="B69" s="333"/>
      <c r="C69" s="336"/>
      <c r="D69" s="336"/>
      <c r="E69" s="337"/>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4"/>
      <c r="AZ69" s="334"/>
      <c r="BA69" s="334"/>
      <c r="BB69" s="334"/>
      <c r="BC69" s="334"/>
      <c r="BD69" s="334"/>
      <c r="BE69" s="334"/>
      <c r="BF69" s="334"/>
      <c r="BG69" s="334"/>
      <c r="BH69" s="334"/>
      <c r="BI69" s="334"/>
      <c r="BJ69" s="334"/>
      <c r="BK69" s="334"/>
    </row>
    <row r="70" spans="1:63" ht="12.75">
      <c r="A70" s="333"/>
      <c r="B70" s="333"/>
      <c r="C70" s="336"/>
      <c r="D70" s="336"/>
      <c r="E70" s="337"/>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4"/>
      <c r="AZ70" s="334"/>
      <c r="BA70" s="334"/>
      <c r="BB70" s="334"/>
      <c r="BC70" s="334"/>
      <c r="BD70" s="334"/>
      <c r="BE70" s="334"/>
      <c r="BF70" s="334"/>
      <c r="BG70" s="334"/>
      <c r="BH70" s="334"/>
      <c r="BI70" s="334"/>
      <c r="BJ70" s="334"/>
      <c r="BK70" s="334"/>
    </row>
    <row r="71" spans="1:63" ht="12.75">
      <c r="A71" s="333"/>
      <c r="B71" s="333"/>
      <c r="C71" s="336"/>
      <c r="D71" s="336"/>
      <c r="E71" s="337"/>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4"/>
      <c r="AZ71" s="334"/>
      <c r="BA71" s="334"/>
      <c r="BB71" s="334"/>
      <c r="BC71" s="334"/>
      <c r="BD71" s="334"/>
      <c r="BE71" s="334"/>
      <c r="BF71" s="334"/>
      <c r="BG71" s="334"/>
      <c r="BH71" s="334"/>
      <c r="BI71" s="334"/>
      <c r="BJ71" s="334"/>
      <c r="BK71" s="334"/>
    </row>
    <row r="72" spans="1:63" ht="12.75">
      <c r="A72" s="333"/>
      <c r="B72" s="333"/>
      <c r="C72" s="336"/>
      <c r="D72" s="336"/>
      <c r="E72" s="337"/>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4"/>
      <c r="AZ72" s="334"/>
      <c r="BA72" s="334"/>
      <c r="BB72" s="334"/>
      <c r="BC72" s="334"/>
      <c r="BD72" s="334"/>
      <c r="BE72" s="334"/>
      <c r="BF72" s="334"/>
      <c r="BG72" s="334"/>
      <c r="BH72" s="334"/>
      <c r="BI72" s="334"/>
      <c r="BJ72" s="334"/>
      <c r="BK72" s="334"/>
    </row>
    <row r="73" spans="1:63" ht="12.75">
      <c r="A73" s="333"/>
      <c r="B73" s="333"/>
      <c r="C73" s="336"/>
      <c r="D73" s="336"/>
      <c r="E73" s="337"/>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4"/>
      <c r="AZ73" s="334"/>
      <c r="BA73" s="334"/>
      <c r="BB73" s="334"/>
      <c r="BC73" s="334"/>
      <c r="BD73" s="334"/>
      <c r="BE73" s="334"/>
      <c r="BF73" s="334"/>
      <c r="BG73" s="334"/>
      <c r="BH73" s="334"/>
      <c r="BI73" s="334"/>
      <c r="BJ73" s="334"/>
      <c r="BK73" s="334"/>
    </row>
    <row r="74" spans="1:63" ht="12.75">
      <c r="A74" s="333"/>
      <c r="B74" s="333"/>
      <c r="C74" s="336"/>
      <c r="D74" s="336"/>
      <c r="E74" s="337"/>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4"/>
      <c r="AZ74" s="334"/>
      <c r="BA74" s="334"/>
      <c r="BB74" s="334"/>
      <c r="BC74" s="334"/>
      <c r="BD74" s="334"/>
      <c r="BE74" s="334"/>
      <c r="BF74" s="334"/>
      <c r="BG74" s="334"/>
      <c r="BH74" s="334"/>
      <c r="BI74" s="334"/>
      <c r="BJ74" s="334"/>
      <c r="BK74" s="334"/>
    </row>
    <row r="75" spans="1:63" ht="12.75">
      <c r="A75" s="333"/>
      <c r="B75" s="333"/>
      <c r="C75" s="336"/>
      <c r="D75" s="336"/>
      <c r="E75" s="337"/>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4"/>
      <c r="AZ75" s="334"/>
      <c r="BA75" s="334"/>
      <c r="BB75" s="334"/>
      <c r="BC75" s="334"/>
      <c r="BD75" s="334"/>
      <c r="BE75" s="334"/>
      <c r="BF75" s="334"/>
      <c r="BG75" s="334"/>
      <c r="BH75" s="334"/>
      <c r="BI75" s="334"/>
      <c r="BJ75" s="334"/>
      <c r="BK75" s="334"/>
    </row>
    <row r="76" spans="1:63" ht="12.75">
      <c r="A76" s="333"/>
      <c r="B76" s="333"/>
      <c r="C76" s="336"/>
      <c r="D76" s="336"/>
      <c r="E76" s="337"/>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4"/>
      <c r="AZ76" s="334"/>
      <c r="BA76" s="334"/>
      <c r="BB76" s="334"/>
      <c r="BC76" s="334"/>
      <c r="BD76" s="334"/>
      <c r="BE76" s="334"/>
      <c r="BF76" s="334"/>
      <c r="BG76" s="334"/>
      <c r="BH76" s="334"/>
      <c r="BI76" s="334"/>
      <c r="BJ76" s="334"/>
      <c r="BK76" s="334"/>
    </row>
    <row r="77" spans="1:63" ht="12.75">
      <c r="A77" s="333"/>
      <c r="B77" s="333"/>
      <c r="C77" s="336"/>
      <c r="D77" s="336"/>
      <c r="E77" s="337"/>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4"/>
      <c r="AZ77" s="334"/>
      <c r="BA77" s="334"/>
      <c r="BB77" s="334"/>
      <c r="BC77" s="334"/>
      <c r="BD77" s="334"/>
      <c r="BE77" s="334"/>
      <c r="BF77" s="334"/>
      <c r="BG77" s="334"/>
      <c r="BH77" s="334"/>
      <c r="BI77" s="334"/>
      <c r="BJ77" s="334"/>
      <c r="BK77" s="334"/>
    </row>
    <row r="78" spans="1:63" ht="12.75">
      <c r="A78" s="333"/>
      <c r="B78" s="333"/>
      <c r="C78" s="336"/>
      <c r="D78" s="336"/>
      <c r="E78" s="337"/>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4"/>
      <c r="AZ78" s="334"/>
      <c r="BA78" s="334"/>
      <c r="BB78" s="334"/>
      <c r="BC78" s="334"/>
      <c r="BD78" s="334"/>
      <c r="BE78" s="334"/>
      <c r="BF78" s="334"/>
      <c r="BG78" s="334"/>
      <c r="BH78" s="334"/>
      <c r="BI78" s="334"/>
      <c r="BJ78" s="334"/>
      <c r="BK78" s="334"/>
    </row>
    <row r="79" spans="1:63" ht="12.75">
      <c r="A79" s="333"/>
      <c r="B79" s="333"/>
      <c r="C79" s="336"/>
      <c r="D79" s="336"/>
      <c r="E79" s="337"/>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4"/>
      <c r="AZ79" s="334"/>
      <c r="BA79" s="334"/>
      <c r="BB79" s="334"/>
      <c r="BC79" s="334"/>
      <c r="BD79" s="334"/>
      <c r="BE79" s="334"/>
      <c r="BF79" s="334"/>
      <c r="BG79" s="334"/>
      <c r="BH79" s="334"/>
      <c r="BI79" s="334"/>
      <c r="BJ79" s="334"/>
      <c r="BK79" s="334"/>
    </row>
    <row r="80" spans="1:63" ht="12.75">
      <c r="A80" s="333"/>
      <c r="B80" s="333"/>
      <c r="C80" s="336"/>
      <c r="D80" s="336"/>
      <c r="E80" s="337"/>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4"/>
      <c r="AZ80" s="334"/>
      <c r="BA80" s="334"/>
      <c r="BB80" s="334"/>
      <c r="BC80" s="334"/>
      <c r="BD80" s="334"/>
      <c r="BE80" s="334"/>
      <c r="BF80" s="334"/>
      <c r="BG80" s="334"/>
      <c r="BH80" s="334"/>
      <c r="BI80" s="334"/>
      <c r="BJ80" s="334"/>
      <c r="BK80" s="334"/>
    </row>
    <row r="81" spans="1:63" ht="12.75">
      <c r="A81" s="333"/>
      <c r="B81" s="333"/>
      <c r="C81" s="336"/>
      <c r="D81" s="336"/>
      <c r="E81" s="337"/>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4"/>
      <c r="AZ81" s="334"/>
      <c r="BA81" s="334"/>
      <c r="BB81" s="334"/>
      <c r="BC81" s="334"/>
      <c r="BD81" s="334"/>
      <c r="BE81" s="334"/>
      <c r="BF81" s="334"/>
      <c r="BG81" s="334"/>
      <c r="BH81" s="334"/>
      <c r="BI81" s="334"/>
      <c r="BJ81" s="334"/>
      <c r="BK81" s="334"/>
    </row>
    <row r="82" spans="1:63" ht="12.75">
      <c r="A82" s="333"/>
      <c r="B82" s="333"/>
      <c r="C82" s="336"/>
      <c r="D82" s="336"/>
      <c r="E82" s="337"/>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4"/>
      <c r="AZ82" s="334"/>
      <c r="BA82" s="334"/>
      <c r="BB82" s="334"/>
      <c r="BC82" s="334"/>
      <c r="BD82" s="334"/>
      <c r="BE82" s="334"/>
      <c r="BF82" s="334"/>
      <c r="BG82" s="334"/>
      <c r="BH82" s="334"/>
      <c r="BI82" s="334"/>
      <c r="BJ82" s="334"/>
      <c r="BK82" s="334"/>
    </row>
    <row r="83" spans="1:63" ht="12.75">
      <c r="A83" s="333"/>
      <c r="B83" s="333"/>
      <c r="C83" s="336"/>
      <c r="D83" s="336"/>
      <c r="E83" s="337"/>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4"/>
      <c r="AZ83" s="334"/>
      <c r="BA83" s="334"/>
      <c r="BB83" s="334"/>
      <c r="BC83" s="334"/>
      <c r="BD83" s="334"/>
      <c r="BE83" s="334"/>
      <c r="BF83" s="334"/>
      <c r="BG83" s="334"/>
      <c r="BH83" s="334"/>
      <c r="BI83" s="334"/>
      <c r="BJ83" s="334"/>
      <c r="BK83" s="334"/>
    </row>
    <row r="84" spans="1:63" ht="12.75">
      <c r="A84" s="333"/>
      <c r="B84" s="333"/>
      <c r="C84" s="336"/>
      <c r="D84" s="336"/>
      <c r="E84" s="337"/>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4"/>
      <c r="AZ84" s="334"/>
      <c r="BA84" s="334"/>
      <c r="BB84" s="334"/>
      <c r="BC84" s="334"/>
      <c r="BD84" s="334"/>
      <c r="BE84" s="334"/>
      <c r="BF84" s="334"/>
      <c r="BG84" s="334"/>
      <c r="BH84" s="334"/>
      <c r="BI84" s="334"/>
      <c r="BJ84" s="334"/>
      <c r="BK84" s="334"/>
    </row>
    <row r="85" spans="1:63" ht="12.75">
      <c r="A85" s="333"/>
      <c r="B85" s="333"/>
      <c r="C85" s="336"/>
      <c r="D85" s="336"/>
      <c r="E85" s="337"/>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4"/>
      <c r="AZ85" s="334"/>
      <c r="BA85" s="334"/>
      <c r="BB85" s="334"/>
      <c r="BC85" s="334"/>
      <c r="BD85" s="334"/>
      <c r="BE85" s="334"/>
      <c r="BF85" s="334"/>
      <c r="BG85" s="334"/>
      <c r="BH85" s="334"/>
      <c r="BI85" s="334"/>
      <c r="BJ85" s="334"/>
      <c r="BK85" s="334"/>
    </row>
    <row r="86" spans="1:63" ht="12.75">
      <c r="A86" s="333"/>
      <c r="B86" s="333"/>
      <c r="C86" s="336"/>
      <c r="D86" s="336"/>
      <c r="E86" s="337"/>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4"/>
      <c r="AZ86" s="334"/>
      <c r="BA86" s="334"/>
      <c r="BB86" s="334"/>
      <c r="BC86" s="334"/>
      <c r="BD86" s="334"/>
      <c r="BE86" s="334"/>
      <c r="BF86" s="334"/>
      <c r="BG86" s="334"/>
      <c r="BH86" s="334"/>
      <c r="BI86" s="334"/>
      <c r="BJ86" s="334"/>
      <c r="BK86" s="334"/>
    </row>
    <row r="87" spans="1:63" ht="12.75">
      <c r="A87" s="333"/>
      <c r="B87" s="333"/>
      <c r="C87" s="336"/>
      <c r="D87" s="336"/>
      <c r="E87" s="337"/>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4"/>
      <c r="AZ87" s="334"/>
      <c r="BA87" s="334"/>
      <c r="BB87" s="334"/>
      <c r="BC87" s="334"/>
      <c r="BD87" s="334"/>
      <c r="BE87" s="334"/>
      <c r="BF87" s="334"/>
      <c r="BG87" s="334"/>
      <c r="BH87" s="334"/>
      <c r="BI87" s="334"/>
      <c r="BJ87" s="334"/>
      <c r="BK87" s="334"/>
    </row>
    <row r="88" spans="1:62" ht="12.75">
      <c r="A88" s="333"/>
      <c r="B88" s="333"/>
      <c r="C88" s="336"/>
      <c r="D88" s="336"/>
      <c r="E88" s="337"/>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4"/>
      <c r="AZ88" s="334"/>
      <c r="BA88" s="334"/>
      <c r="BB88" s="334"/>
      <c r="BC88" s="334"/>
      <c r="BD88" s="334"/>
      <c r="BE88" s="334"/>
      <c r="BF88" s="334"/>
      <c r="BG88" s="334"/>
      <c r="BH88" s="334"/>
      <c r="BI88" s="334"/>
      <c r="BJ88" s="334"/>
    </row>
    <row r="89" spans="1:50" ht="12.75">
      <c r="A89" s="32"/>
      <c r="B89" s="32"/>
      <c r="C89" s="244"/>
      <c r="D89" s="244"/>
      <c r="E89" s="245"/>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row>
    <row r="90" spans="1:50" ht="12.75">
      <c r="A90" s="32"/>
      <c r="B90" s="32"/>
      <c r="C90" s="244"/>
      <c r="D90" s="244"/>
      <c r="E90" s="245"/>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row>
    <row r="91" spans="1:50" ht="12.75">
      <c r="A91" s="32"/>
      <c r="B91" s="32"/>
      <c r="C91" s="244"/>
      <c r="D91" s="244"/>
      <c r="E91" s="245"/>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row>
    <row r="92" spans="1:50" ht="12.75">
      <c r="A92" s="32"/>
      <c r="B92" s="32"/>
      <c r="C92" s="244"/>
      <c r="D92" s="244"/>
      <c r="E92" s="245"/>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row>
    <row r="93" spans="1:50" ht="12.75">
      <c r="A93" s="32"/>
      <c r="B93" s="32"/>
      <c r="C93" s="244"/>
      <c r="D93" s="244"/>
      <c r="E93" s="245"/>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row>
    <row r="94" spans="1:50" ht="12.75">
      <c r="A94" s="32"/>
      <c r="B94" s="32"/>
      <c r="C94" s="244"/>
      <c r="D94" s="244"/>
      <c r="E94" s="245"/>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row>
    <row r="95" spans="1:50" ht="12.75">
      <c r="A95" s="32"/>
      <c r="B95" s="32"/>
      <c r="C95" s="244"/>
      <c r="D95" s="244"/>
      <c r="E95" s="245"/>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row>
    <row r="96" spans="1:50" ht="12.75">
      <c r="A96" s="32"/>
      <c r="B96" s="32"/>
      <c r="C96" s="244"/>
      <c r="D96" s="244"/>
      <c r="E96" s="245"/>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ht="12.75">
      <c r="A97" s="32"/>
      <c r="B97" s="32"/>
      <c r="C97" s="244"/>
      <c r="D97" s="244"/>
      <c r="E97" s="245"/>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row>
    <row r="98" spans="1:50" ht="12.75">
      <c r="A98" s="32"/>
      <c r="B98" s="32"/>
      <c r="C98" s="244"/>
      <c r="D98" s="244"/>
      <c r="E98" s="245"/>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row>
    <row r="99" spans="1:50" ht="12.75">
      <c r="A99" s="32"/>
      <c r="B99" s="32"/>
      <c r="C99" s="244"/>
      <c r="D99" s="244"/>
      <c r="E99" s="245"/>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row>
    <row r="100" spans="1:50" ht="12.75">
      <c r="A100" s="32"/>
      <c r="B100" s="32"/>
      <c r="C100" s="244"/>
      <c r="D100" s="244"/>
      <c r="E100" s="245"/>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row>
  </sheetData>
  <mergeCells count="52">
    <mergeCell ref="AE28:AE29"/>
    <mergeCell ref="AC28:AC29"/>
    <mergeCell ref="AB28:AB29"/>
    <mergeCell ref="AA28:AA29"/>
    <mergeCell ref="Y28:Y29"/>
    <mergeCell ref="X28:X29"/>
    <mergeCell ref="W28:W29"/>
    <mergeCell ref="V28:V29"/>
    <mergeCell ref="U28:U29"/>
    <mergeCell ref="T28:T29"/>
    <mergeCell ref="T27:AE27"/>
    <mergeCell ref="P28:P29"/>
    <mergeCell ref="O28:O29"/>
    <mergeCell ref="N28:N29"/>
    <mergeCell ref="L28:L29"/>
    <mergeCell ref="K28:K29"/>
    <mergeCell ref="E28:E29"/>
    <mergeCell ref="I28:I29"/>
    <mergeCell ref="H28:H29"/>
    <mergeCell ref="G5:R5"/>
    <mergeCell ref="R28:R29"/>
    <mergeCell ref="G27:R27"/>
    <mergeCell ref="D28:D29"/>
    <mergeCell ref="D27:E27"/>
    <mergeCell ref="L6:L7"/>
    <mergeCell ref="J28:J29"/>
    <mergeCell ref="AE6:AE7"/>
    <mergeCell ref="AC6:AC7"/>
    <mergeCell ref="AB6:AB7"/>
    <mergeCell ref="AA6:AA7"/>
    <mergeCell ref="Y6:Y7"/>
    <mergeCell ref="X6:X7"/>
    <mergeCell ref="W6:W7"/>
    <mergeCell ref="V6:V7"/>
    <mergeCell ref="U6:U7"/>
    <mergeCell ref="T6:T7"/>
    <mergeCell ref="T5:AE5"/>
    <mergeCell ref="P6:P7"/>
    <mergeCell ref="O6:O7"/>
    <mergeCell ref="N6:N7"/>
    <mergeCell ref="R6:R7"/>
    <mergeCell ref="K6:K7"/>
    <mergeCell ref="J6:J7"/>
    <mergeCell ref="I6:I7"/>
    <mergeCell ref="H6:H7"/>
    <mergeCell ref="G6:G7"/>
    <mergeCell ref="E6:E7"/>
    <mergeCell ref="D6:D7"/>
    <mergeCell ref="D5:E5"/>
    <mergeCell ref="B4:J4"/>
    <mergeCell ref="G28:G29"/>
    <mergeCell ref="B50:AF52"/>
  </mergeCells>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